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95582170-0646-47D5-84BA-186632415B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F303" i="9"/>
  <c r="E303" i="9"/>
  <c r="B303" i="9" s="1"/>
  <c r="H302" i="9"/>
  <c r="G302" i="9"/>
  <c r="E302" i="9" s="1"/>
  <c r="B302" i="9" s="1"/>
  <c r="F302" i="9"/>
  <c r="H301" i="9"/>
  <c r="G301" i="9"/>
  <c r="F301" i="9"/>
  <c r="E301" i="9"/>
  <c r="B301" i="9"/>
  <c r="H300" i="9"/>
  <c r="G300" i="9"/>
  <c r="E300" i="9" s="1"/>
  <c r="B300" i="9" s="1"/>
  <c r="F300" i="9"/>
  <c r="H299" i="9"/>
  <c r="G299" i="9"/>
  <c r="F299" i="9"/>
  <c r="E299" i="9"/>
  <c r="B299" i="9" s="1"/>
  <c r="H298" i="9"/>
  <c r="G298" i="9"/>
  <c r="F298" i="9"/>
  <c r="E298" i="9"/>
  <c r="B298" i="9" s="1"/>
  <c r="H297" i="9"/>
  <c r="G297" i="9"/>
  <c r="E297" i="9" s="1"/>
  <c r="B297" i="9" s="1"/>
  <c r="F297" i="9"/>
  <c r="H296" i="9"/>
  <c r="G296" i="9"/>
  <c r="F296" i="9"/>
  <c r="E296" i="9"/>
  <c r="B296" i="9" s="1"/>
  <c r="H295" i="9"/>
  <c r="G295" i="9"/>
  <c r="E295" i="9" s="1"/>
  <c r="B295" i="9" s="1"/>
  <c r="F295" i="9"/>
  <c r="H294" i="9"/>
  <c r="G294" i="9"/>
  <c r="E294" i="9" s="1"/>
  <c r="B294" i="9" s="1"/>
  <c r="F294" i="9"/>
  <c r="H293" i="9"/>
  <c r="E293" i="9" s="1"/>
  <c r="B293" i="9" s="1"/>
  <c r="G293" i="9"/>
  <c r="F293" i="9"/>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F264" i="9" s="1"/>
  <c r="L264" i="9"/>
  <c r="E264" i="9"/>
  <c r="M263" i="9"/>
  <c r="L263" i="9"/>
  <c r="F263" i="9"/>
  <c r="E263" i="9"/>
  <c r="B263" i="9" s="1"/>
  <c r="M262" i="9"/>
  <c r="L262" i="9"/>
  <c r="F262" i="9" s="1"/>
  <c r="E262" i="9"/>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F256" i="9" s="1"/>
  <c r="L256" i="9"/>
  <c r="E256" i="9"/>
  <c r="M255" i="9"/>
  <c r="L255" i="9"/>
  <c r="F255" i="9"/>
  <c r="E255" i="9"/>
  <c r="B255" i="9" s="1"/>
  <c r="M254" i="9"/>
  <c r="L254" i="9"/>
  <c r="F254" i="9" s="1"/>
  <c r="B254" i="9" s="1"/>
  <c r="E254" i="9"/>
  <c r="M253" i="9"/>
  <c r="L253" i="9"/>
  <c r="F253" i="9" s="1"/>
  <c r="E253" i="9"/>
  <c r="M252" i="9"/>
  <c r="F252" i="9" s="1"/>
  <c r="B252" i="9" s="1"/>
  <c r="L252" i="9"/>
  <c r="E252" i="9"/>
  <c r="M251" i="9"/>
  <c r="L251" i="9"/>
  <c r="F251" i="9" s="1"/>
  <c r="E251" i="9"/>
  <c r="M250" i="9"/>
  <c r="L250" i="9"/>
  <c r="F250" i="9"/>
  <c r="B250" i="9" s="1"/>
  <c r="E250" i="9"/>
  <c r="M249" i="9"/>
  <c r="L249" i="9"/>
  <c r="F249" i="9" s="1"/>
  <c r="B249" i="9" s="1"/>
  <c r="E249" i="9"/>
  <c r="M248" i="9"/>
  <c r="F248" i="9" s="1"/>
  <c r="L248" i="9"/>
  <c r="E248" i="9"/>
  <c r="M247" i="9"/>
  <c r="L247" i="9"/>
  <c r="F247" i="9"/>
  <c r="E247" i="9"/>
  <c r="B247" i="9" s="1"/>
  <c r="M246" i="9"/>
  <c r="L246" i="9"/>
  <c r="F246" i="9" s="1"/>
  <c r="B246" i="9" s="1"/>
  <c r="E246" i="9"/>
  <c r="M245" i="9"/>
  <c r="L245" i="9"/>
  <c r="F245" i="9" s="1"/>
  <c r="E245" i="9"/>
  <c r="M244" i="9"/>
  <c r="F244" i="9" s="1"/>
  <c r="B244" i="9" s="1"/>
  <c r="L244" i="9"/>
  <c r="E244" i="9"/>
  <c r="M243" i="9"/>
  <c r="L243" i="9"/>
  <c r="F243" i="9" s="1"/>
  <c r="E243" i="9"/>
  <c r="M242" i="9"/>
  <c r="L242" i="9"/>
  <c r="F242" i="9"/>
  <c r="B242" i="9" s="1"/>
  <c r="E242" i="9"/>
  <c r="M241" i="9"/>
  <c r="L241" i="9"/>
  <c r="F241" i="9" s="1"/>
  <c r="B241" i="9" s="1"/>
  <c r="E241" i="9"/>
  <c r="M240" i="9"/>
  <c r="F240" i="9" s="1"/>
  <c r="L240" i="9"/>
  <c r="E240" i="9"/>
  <c r="B240" i="9" s="1"/>
  <c r="M239" i="9"/>
  <c r="L239" i="9"/>
  <c r="F239" i="9"/>
  <c r="E239" i="9"/>
  <c r="B239" i="9" s="1"/>
  <c r="M238" i="9"/>
  <c r="L238" i="9"/>
  <c r="F238" i="9" s="1"/>
  <c r="E238" i="9"/>
  <c r="B238" i="9" s="1"/>
  <c r="M237" i="9"/>
  <c r="L237" i="9"/>
  <c r="F237" i="9" s="1"/>
  <c r="E237" i="9"/>
  <c r="M236" i="9"/>
  <c r="L236" i="9"/>
  <c r="F236" i="9" s="1"/>
  <c r="B236" i="9" s="1"/>
  <c r="E236" i="9"/>
  <c r="M235" i="9"/>
  <c r="L235" i="9"/>
  <c r="F235" i="9" s="1"/>
  <c r="E235" i="9"/>
  <c r="M234" i="9"/>
  <c r="L234" i="9"/>
  <c r="F234" i="9"/>
  <c r="B234" i="9" s="1"/>
  <c r="E234" i="9"/>
  <c r="M233" i="9"/>
  <c r="L233" i="9"/>
  <c r="F233" i="9" s="1"/>
  <c r="B233" i="9" s="1"/>
  <c r="E233" i="9"/>
  <c r="M232" i="9"/>
  <c r="F232" i="9" s="1"/>
  <c r="L232" i="9"/>
  <c r="E232" i="9"/>
  <c r="M231" i="9"/>
  <c r="L231" i="9"/>
  <c r="F231" i="9"/>
  <c r="E231" i="9"/>
  <c r="B231" i="9" s="1"/>
  <c r="M230" i="9"/>
  <c r="L230" i="9"/>
  <c r="F230" i="9" s="1"/>
  <c r="E230" i="9"/>
  <c r="M229" i="9"/>
  <c r="L229" i="9"/>
  <c r="F229" i="9" s="1"/>
  <c r="E229" i="9"/>
  <c r="M228" i="9"/>
  <c r="L228" i="9"/>
  <c r="F228" i="9" s="1"/>
  <c r="B228" i="9" s="1"/>
  <c r="E228" i="9"/>
  <c r="M227" i="9"/>
  <c r="L227" i="9"/>
  <c r="F227" i="9" s="1"/>
  <c r="E227" i="9"/>
  <c r="M226" i="9"/>
  <c r="L226" i="9"/>
  <c r="F226" i="9"/>
  <c r="B226" i="9" s="1"/>
  <c r="E226" i="9"/>
  <c r="M225" i="9"/>
  <c r="L225" i="9"/>
  <c r="F225" i="9" s="1"/>
  <c r="B225" i="9" s="1"/>
  <c r="E225" i="9"/>
  <c r="M224" i="9"/>
  <c r="F224" i="9" s="1"/>
  <c r="L224" i="9"/>
  <c r="E224" i="9"/>
  <c r="B224" i="9" s="1"/>
  <c r="M223" i="9"/>
  <c r="L223" i="9"/>
  <c r="F223" i="9"/>
  <c r="E223" i="9"/>
  <c r="B223" i="9" s="1"/>
  <c r="M222" i="9"/>
  <c r="L222" i="9"/>
  <c r="F222" i="9" s="1"/>
  <c r="E222" i="9"/>
  <c r="B222" i="9" s="1"/>
  <c r="M221" i="9"/>
  <c r="L221" i="9"/>
  <c r="F221" i="9" s="1"/>
  <c r="E221" i="9"/>
  <c r="M220" i="9"/>
  <c r="L220" i="9"/>
  <c r="E220" i="9"/>
  <c r="M219" i="9"/>
  <c r="L219" i="9"/>
  <c r="F219" i="9" s="1"/>
  <c r="E219" i="9"/>
  <c r="M218" i="9"/>
  <c r="L218" i="9"/>
  <c r="F218" i="9"/>
  <c r="B218" i="9" s="1"/>
  <c r="E218" i="9"/>
  <c r="M217" i="9"/>
  <c r="L217" i="9"/>
  <c r="F217" i="9" s="1"/>
  <c r="B217" i="9" s="1"/>
  <c r="E217" i="9"/>
  <c r="M216" i="9"/>
  <c r="F216" i="9" s="1"/>
  <c r="L216" i="9"/>
  <c r="E216" i="9"/>
  <c r="M215" i="9"/>
  <c r="L215" i="9"/>
  <c r="F215" i="9"/>
  <c r="E215" i="9"/>
  <c r="B215" i="9" s="1"/>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E85" i="9" s="1"/>
  <c r="B85" i="9" s="1"/>
  <c r="F85" i="9"/>
  <c r="H84" i="9"/>
  <c r="E84" i="9" s="1"/>
  <c r="B84" i="9" s="1"/>
  <c r="G84" i="9"/>
  <c r="F84" i="9"/>
  <c r="H83" i="9"/>
  <c r="G83" i="9"/>
  <c r="E83" i="9" s="1"/>
  <c r="B83" i="9" s="1"/>
  <c r="F83" i="9"/>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E69" i="9" s="1"/>
  <c r="B69" i="9" s="1"/>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G63" i="9"/>
  <c r="F63" i="9"/>
  <c r="E63" i="9"/>
  <c r="B63" i="9"/>
  <c r="H62" i="9"/>
  <c r="G62" i="9"/>
  <c r="E62" i="9" s="1"/>
  <c r="B62" i="9" s="1"/>
  <c r="F62" i="9"/>
  <c r="H61" i="9"/>
  <c r="G61" i="9"/>
  <c r="E61" i="9" s="1"/>
  <c r="B61" i="9" s="1"/>
  <c r="F61" i="9"/>
  <c r="H60" i="9"/>
  <c r="G60" i="9"/>
  <c r="F60" i="9"/>
  <c r="E60" i="9"/>
  <c r="B60" i="9"/>
  <c r="H59" i="9"/>
  <c r="G59" i="9"/>
  <c r="E59" i="9" s="1"/>
  <c r="B59" i="9" s="1"/>
  <c r="F59" i="9"/>
  <c r="H58" i="9"/>
  <c r="G58" i="9"/>
  <c r="F58" i="9"/>
  <c r="E58" i="9"/>
  <c r="B58" i="9" s="1"/>
  <c r="H57" i="9"/>
  <c r="G57" i="9"/>
  <c r="E57" i="9" s="1"/>
  <c r="B57" i="9" s="1"/>
  <c r="F57" i="9"/>
  <c r="H56" i="9"/>
  <c r="G56" i="9"/>
  <c r="E56" i="9" s="1"/>
  <c r="B56" i="9" s="1"/>
  <c r="F56" i="9"/>
  <c r="H55" i="9"/>
  <c r="G55" i="9"/>
  <c r="F55" i="9"/>
  <c r="E55" i="9"/>
  <c r="B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F47" i="9"/>
  <c r="E47" i="9"/>
  <c r="B47" i="9"/>
  <c r="H46" i="9"/>
  <c r="G46" i="9"/>
  <c r="F46" i="9"/>
  <c r="E46" i="9"/>
  <c r="B46" i="9" s="1"/>
  <c r="H45" i="9"/>
  <c r="G45" i="9"/>
  <c r="F45" i="9"/>
  <c r="H44" i="9"/>
  <c r="G44" i="9"/>
  <c r="F44" i="9"/>
  <c r="H43" i="9"/>
  <c r="G43" i="9"/>
  <c r="E43" i="9" s="1"/>
  <c r="B43" i="9" s="1"/>
  <c r="F43" i="9"/>
  <c r="H42" i="9"/>
  <c r="G42" i="9"/>
  <c r="F42" i="9"/>
  <c r="E42" i="9"/>
  <c r="B42" i="9" s="1"/>
  <c r="H41" i="9"/>
  <c r="G41" i="9"/>
  <c r="E41" i="9" s="1"/>
  <c r="B41" i="9" s="1"/>
  <c r="F41" i="9"/>
  <c r="H40" i="9"/>
  <c r="G40" i="9"/>
  <c r="E40" i="9" s="1"/>
  <c r="B40" i="9" s="1"/>
  <c r="F40" i="9"/>
  <c r="H39" i="9"/>
  <c r="G39" i="9"/>
  <c r="F39" i="9"/>
  <c r="E39" i="9"/>
  <c r="B39" i="9"/>
  <c r="H38" i="9"/>
  <c r="G38" i="9"/>
  <c r="F38" i="9"/>
  <c r="E38" i="9"/>
  <c r="B38" i="9" s="1"/>
  <c r="H37" i="9"/>
  <c r="G37" i="9"/>
  <c r="E37" i="9" s="1"/>
  <c r="B37" i="9" s="1"/>
  <c r="F37" i="9"/>
  <c r="H36" i="9"/>
  <c r="G36" i="9"/>
  <c r="E36" i="9" s="1"/>
  <c r="B36" i="9" s="1"/>
  <c r="F36" i="9"/>
  <c r="H35" i="9"/>
  <c r="G35" i="9"/>
  <c r="E35" i="9" s="1"/>
  <c r="B35" i="9" s="1"/>
  <c r="F35" i="9"/>
  <c r="H34" i="9"/>
  <c r="G34" i="9"/>
  <c r="F34" i="9"/>
  <c r="E34" i="9"/>
  <c r="B34" i="9" s="1"/>
  <c r="H33" i="9"/>
  <c r="G33" i="9"/>
  <c r="E33" i="9" s="1"/>
  <c r="B33" i="9" s="1"/>
  <c r="F33" i="9"/>
  <c r="H32" i="9"/>
  <c r="G32" i="9"/>
  <c r="E32" i="9" s="1"/>
  <c r="B32" i="9" s="1"/>
  <c r="F32" i="9"/>
  <c r="H31" i="9"/>
  <c r="G31" i="9"/>
  <c r="F31" i="9"/>
  <c r="E31" i="9"/>
  <c r="B31" i="9"/>
  <c r="H30" i="9"/>
  <c r="G30" i="9"/>
  <c r="F30" i="9"/>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G23" i="9"/>
  <c r="F23" i="9"/>
  <c r="E23" i="9"/>
  <c r="B23" i="9" s="1"/>
  <c r="H22" i="9"/>
  <c r="G22" i="9"/>
  <c r="F22" i="9"/>
  <c r="E22" i="9"/>
  <c r="B22" i="9" s="1"/>
  <c r="F21" i="9"/>
  <c r="F4" i="9"/>
  <c r="O3" i="9"/>
  <c r="G275" i="9" s="1"/>
  <c r="E275" i="9" s="1"/>
  <c r="I3" i="9"/>
  <c r="H3" i="9"/>
  <c r="G3" i="9"/>
  <c r="D101" i="8"/>
  <c r="D95" i="8"/>
  <c r="D90" i="8"/>
  <c r="D85" i="8"/>
  <c r="D80" i="8"/>
  <c r="D75" i="8"/>
  <c r="D70" i="8"/>
  <c r="D65" i="8"/>
  <c r="D60" i="8"/>
  <c r="D55" i="8"/>
  <c r="D50" i="8"/>
  <c r="D44" i="8"/>
  <c r="D36" i="8"/>
  <c r="D26" i="8"/>
  <c r="D18" i="8"/>
  <c r="D8" i="8"/>
  <c r="D6" i="8"/>
  <c r="E44" i="7"/>
  <c r="D44" i="7"/>
  <c r="E39" i="7"/>
  <c r="E38" i="7" s="1"/>
  <c r="D1469" i="1" s="1"/>
  <c r="D39" i="7"/>
  <c r="E30" i="7"/>
  <c r="D30" i="7"/>
  <c r="E23" i="7"/>
  <c r="D23" i="7"/>
  <c r="E22" i="7"/>
  <c r="D22" i="7"/>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D238" i="5"/>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F180" i="5" s="1"/>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E134" i="5"/>
  <c r="D1112" i="1" s="1"/>
  <c r="F133" i="5"/>
  <c r="F132" i="5"/>
  <c r="F131" i="5"/>
  <c r="F130" i="5"/>
  <c r="F129" i="5"/>
  <c r="F128" i="5"/>
  <c r="F127" i="5"/>
  <c r="E126" i="5"/>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E567" i="4" s="1"/>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E421" i="4" s="1"/>
  <c r="D422" i="4"/>
  <c r="F422" i="4" s="1"/>
  <c r="E418" i="4"/>
  <c r="D418" i="4"/>
  <c r="F418" i="4" s="1"/>
  <c r="E417" i="4"/>
  <c r="D417" i="4"/>
  <c r="E416" i="4"/>
  <c r="D411" i="1"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E351" i="4" s="1"/>
  <c r="D356" i="4"/>
  <c r="F356" i="4" s="1"/>
  <c r="F355" i="4"/>
  <c r="F354" i="4"/>
  <c r="F353" i="4"/>
  <c r="E352" i="4"/>
  <c r="D352" i="4"/>
  <c r="F352" i="4" s="1"/>
  <c r="E350"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E215" i="4" s="1"/>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E169" i="4"/>
  <c r="D169" i="4"/>
  <c r="C165" i="1" s="1"/>
  <c r="H165" i="1" s="1"/>
  <c r="F168" i="4"/>
  <c r="F167" i="4"/>
  <c r="F166" i="4"/>
  <c r="F165" i="4"/>
  <c r="E164" i="4"/>
  <c r="D164"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C129" i="1" s="1"/>
  <c r="H129" i="1"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D50" i="4"/>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D1468" i="1"/>
  <c r="C1468" i="1"/>
  <c r="J1468" i="1" s="1"/>
  <c r="D1467" i="1"/>
  <c r="C1467" i="1"/>
  <c r="D1466" i="1"/>
  <c r="C1466" i="1"/>
  <c r="D1465" i="1"/>
  <c r="C1465" i="1"/>
  <c r="J1465" i="1" s="1"/>
  <c r="D1464" i="1"/>
  <c r="C1464" i="1"/>
  <c r="J1464" i="1" s="1"/>
  <c r="D1463" i="1"/>
  <c r="C1463" i="1"/>
  <c r="D1462" i="1"/>
  <c r="C1462" i="1"/>
  <c r="D1461" i="1"/>
  <c r="C1461" i="1"/>
  <c r="H1461" i="1" s="1"/>
  <c r="D1460" i="1"/>
  <c r="C1460" i="1"/>
  <c r="J1460" i="1" s="1"/>
  <c r="D1459" i="1"/>
  <c r="C1459" i="1"/>
  <c r="D1458" i="1"/>
  <c r="C1458" i="1"/>
  <c r="D1457" i="1"/>
  <c r="C1457" i="1"/>
  <c r="J1457" i="1" s="1"/>
  <c r="D1456" i="1"/>
  <c r="C1456" i="1"/>
  <c r="J1456" i="1" s="1"/>
  <c r="D1455" i="1"/>
  <c r="C1455" i="1"/>
  <c r="D1454" i="1"/>
  <c r="C1454"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C1437" i="1"/>
  <c r="H1437" i="1" s="1"/>
  <c r="D1434" i="1"/>
  <c r="C1434" i="1"/>
  <c r="D1433" i="1"/>
  <c r="C1433" i="1"/>
  <c r="D1432" i="1"/>
  <c r="C1432" i="1"/>
  <c r="H1432" i="1" s="1"/>
  <c r="D1431" i="1"/>
  <c r="C1431" i="1"/>
  <c r="H1431" i="1" s="1"/>
  <c r="D1430" i="1"/>
  <c r="C1430" i="1"/>
  <c r="D1429" i="1"/>
  <c r="C1429" i="1"/>
  <c r="D1428" i="1"/>
  <c r="C1428" i="1"/>
  <c r="H1428" i="1" s="1"/>
  <c r="D1427" i="1"/>
  <c r="C1427" i="1"/>
  <c r="H1427" i="1" s="1"/>
  <c r="D1426" i="1"/>
  <c r="C1426" i="1"/>
  <c r="D1425" i="1"/>
  <c r="C1425" i="1"/>
  <c r="H1425" i="1" s="1"/>
  <c r="D1424" i="1"/>
  <c r="C1424" i="1"/>
  <c r="H1424" i="1" s="1"/>
  <c r="D1423" i="1"/>
  <c r="D1422" i="1"/>
  <c r="C1422" i="1"/>
  <c r="D1421" i="1"/>
  <c r="C1421" i="1"/>
  <c r="H1421" i="1" s="1"/>
  <c r="D1420" i="1"/>
  <c r="C1420" i="1"/>
  <c r="H1420" i="1" s="1"/>
  <c r="D1419" i="1"/>
  <c r="C1419" i="1"/>
  <c r="H1419" i="1" s="1"/>
  <c r="D1418" i="1"/>
  <c r="C1418" i="1"/>
  <c r="D1417" i="1"/>
  <c r="C1417" i="1"/>
  <c r="H1417" i="1" s="1"/>
  <c r="D1416" i="1"/>
  <c r="C1416" i="1"/>
  <c r="H1416" i="1" s="1"/>
  <c r="D1415" i="1"/>
  <c r="C1415" i="1"/>
  <c r="H1415" i="1" s="1"/>
  <c r="D1414" i="1"/>
  <c r="C1414" i="1"/>
  <c r="D1413" i="1"/>
  <c r="C1413" i="1"/>
  <c r="H1413" i="1" s="1"/>
  <c r="D1412" i="1"/>
  <c r="C1412" i="1"/>
  <c r="H1412" i="1" s="1"/>
  <c r="D1411" i="1"/>
  <c r="C1411" i="1"/>
  <c r="H1411" i="1" s="1"/>
  <c r="D1410" i="1"/>
  <c r="C1410" i="1"/>
  <c r="D1409" i="1"/>
  <c r="C1409" i="1"/>
  <c r="H1409" i="1" s="1"/>
  <c r="D1408" i="1"/>
  <c r="D1407" i="1"/>
  <c r="C1407" i="1"/>
  <c r="H1407" i="1" s="1"/>
  <c r="D1406" i="1"/>
  <c r="C1406" i="1"/>
  <c r="D1405" i="1"/>
  <c r="C1405" i="1"/>
  <c r="H1405" i="1" s="1"/>
  <c r="D1404" i="1"/>
  <c r="C1404" i="1"/>
  <c r="H1404" i="1" s="1"/>
  <c r="D1403" i="1"/>
  <c r="C1403" i="1"/>
  <c r="H1403" i="1" s="1"/>
  <c r="D1402" i="1"/>
  <c r="C1402" i="1"/>
  <c r="D1401" i="1"/>
  <c r="C1401" i="1"/>
  <c r="H1401" i="1" s="1"/>
  <c r="D1400" i="1"/>
  <c r="C1400" i="1"/>
  <c r="H1400" i="1" s="1"/>
  <c r="D1399" i="1"/>
  <c r="C1399" i="1"/>
  <c r="H1399" i="1" s="1"/>
  <c r="D1398" i="1"/>
  <c r="C1398" i="1"/>
  <c r="D1397" i="1"/>
  <c r="C1397" i="1"/>
  <c r="H1397" i="1" s="1"/>
  <c r="D1396" i="1"/>
  <c r="C1396" i="1"/>
  <c r="H1396" i="1" s="1"/>
  <c r="D1395" i="1"/>
  <c r="C1395" i="1"/>
  <c r="H1395" i="1" s="1"/>
  <c r="D1394" i="1"/>
  <c r="C1394" i="1"/>
  <c r="D1393" i="1"/>
  <c r="C1393" i="1"/>
  <c r="H1393" i="1" s="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D1382" i="1"/>
  <c r="C1382" i="1"/>
  <c r="D1381" i="1"/>
  <c r="C1381" i="1"/>
  <c r="H1381" i="1" s="1"/>
  <c r="D1380" i="1"/>
  <c r="C1380" i="1"/>
  <c r="H1380" i="1" s="1"/>
  <c r="D1379" i="1"/>
  <c r="C1379" i="1"/>
  <c r="H1379" i="1" s="1"/>
  <c r="D1378" i="1"/>
  <c r="C1378" i="1"/>
  <c r="D1377" i="1"/>
  <c r="C1377" i="1"/>
  <c r="H1377" i="1" s="1"/>
  <c r="D1376" i="1"/>
  <c r="C1376" i="1"/>
  <c r="H1376" i="1" s="1"/>
  <c r="D1375" i="1"/>
  <c r="C1375" i="1"/>
  <c r="H1375" i="1" s="1"/>
  <c r="D1374" i="1"/>
  <c r="C1374" i="1"/>
  <c r="D1373" i="1"/>
  <c r="C1373" i="1"/>
  <c r="H1373" i="1" s="1"/>
  <c r="D1372" i="1"/>
  <c r="C1372" i="1"/>
  <c r="H1372" i="1" s="1"/>
  <c r="D1371" i="1"/>
  <c r="C1371" i="1"/>
  <c r="H1371" i="1" s="1"/>
  <c r="D1370" i="1"/>
  <c r="C1370" i="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C1329" i="1"/>
  <c r="D1328" i="1"/>
  <c r="C1328" i="1"/>
  <c r="H1328" i="1" s="1"/>
  <c r="D1327" i="1"/>
  <c r="C1327" i="1"/>
  <c r="H1327" i="1" s="1"/>
  <c r="D1326" i="1"/>
  <c r="C1326" i="1"/>
  <c r="D1325" i="1"/>
  <c r="C1325" i="1"/>
  <c r="H1325" i="1" s="1"/>
  <c r="D1324" i="1"/>
  <c r="C1324" i="1"/>
  <c r="H1324" i="1" s="1"/>
  <c r="D1323" i="1"/>
  <c r="C1323" i="1"/>
  <c r="H1323" i="1" s="1"/>
  <c r="D1322" i="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C1307" i="1"/>
  <c r="H1307" i="1" s="1"/>
  <c r="D1306" i="1"/>
  <c r="C1306" i="1"/>
  <c r="D1305" i="1"/>
  <c r="C1305" i="1"/>
  <c r="H1305" i="1" s="1"/>
  <c r="D1304" i="1"/>
  <c r="C1304" i="1"/>
  <c r="H1304" i="1" s="1"/>
  <c r="D1303" i="1"/>
  <c r="C1303" i="1"/>
  <c r="H1303" i="1" s="1"/>
  <c r="D1302" i="1"/>
  <c r="C1302" i="1"/>
  <c r="D1301" i="1"/>
  <c r="C1301" i="1"/>
  <c r="H1301" i="1" s="1"/>
  <c r="D1300" i="1"/>
  <c r="C1300" i="1"/>
  <c r="H1300" i="1" s="1"/>
  <c r="D1298" i="1"/>
  <c r="C1298" i="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D1257" i="1"/>
  <c r="C1257" i="1"/>
  <c r="H1257" i="1" s="1"/>
  <c r="D1256" i="1"/>
  <c r="C1256" i="1"/>
  <c r="H1256" i="1" s="1"/>
  <c r="D1255" i="1"/>
  <c r="C1255" i="1"/>
  <c r="H1255" i="1" s="1"/>
  <c r="D1254" i="1"/>
  <c r="C1254" i="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D1245" i="1"/>
  <c r="C1245" i="1"/>
  <c r="H1245" i="1" s="1"/>
  <c r="D1244" i="1"/>
  <c r="C1244" i="1"/>
  <c r="H1244" i="1" s="1"/>
  <c r="D1243" i="1"/>
  <c r="C1243" i="1"/>
  <c r="H1243" i="1" s="1"/>
  <c r="D1242" i="1"/>
  <c r="C1242" i="1"/>
  <c r="D1241" i="1"/>
  <c r="C1241" i="1"/>
  <c r="H1241" i="1" s="1"/>
  <c r="D1240" i="1"/>
  <c r="C1240" i="1"/>
  <c r="H1240" i="1" s="1"/>
  <c r="D1239" i="1"/>
  <c r="C1239" i="1"/>
  <c r="H1239" i="1" s="1"/>
  <c r="D1238" i="1"/>
  <c r="C1238" i="1"/>
  <c r="D1237" i="1"/>
  <c r="C1237" i="1"/>
  <c r="H1237" i="1" s="1"/>
  <c r="D1236" i="1"/>
  <c r="C1236" i="1"/>
  <c r="H1236" i="1" s="1"/>
  <c r="D1235" i="1"/>
  <c r="C1235" i="1"/>
  <c r="H1235" i="1" s="1"/>
  <c r="D1234" i="1"/>
  <c r="C1234" i="1"/>
  <c r="D1233" i="1"/>
  <c r="C1233" i="1"/>
  <c r="H1233" i="1" s="1"/>
  <c r="D1232" i="1"/>
  <c r="C1232" i="1"/>
  <c r="H1232" i="1" s="1"/>
  <c r="D1231" i="1"/>
  <c r="C1231" i="1"/>
  <c r="H1231" i="1" s="1"/>
  <c r="D1230" i="1"/>
  <c r="C1230" i="1"/>
  <c r="D1229" i="1"/>
  <c r="C1229" i="1"/>
  <c r="H1229" i="1" s="1"/>
  <c r="D1228" i="1"/>
  <c r="C1228" i="1"/>
  <c r="H1228" i="1" s="1"/>
  <c r="D1227" i="1"/>
  <c r="C1227" i="1"/>
  <c r="H1227" i="1" s="1"/>
  <c r="D1226" i="1"/>
  <c r="C1226" i="1"/>
  <c r="D1225" i="1"/>
  <c r="C1225" i="1"/>
  <c r="H1225" i="1" s="1"/>
  <c r="D1224" i="1"/>
  <c r="C1224" i="1"/>
  <c r="H1224" i="1" s="1"/>
  <c r="D1223" i="1"/>
  <c r="C1223" i="1"/>
  <c r="H1223" i="1" s="1"/>
  <c r="D1222" i="1"/>
  <c r="C1222" i="1"/>
  <c r="D1221" i="1"/>
  <c r="C1221" i="1"/>
  <c r="H1221" i="1" s="1"/>
  <c r="D1220" i="1"/>
  <c r="C1220" i="1"/>
  <c r="H1220" i="1" s="1"/>
  <c r="D1219" i="1"/>
  <c r="C1219" i="1"/>
  <c r="H1219" i="1" s="1"/>
  <c r="D1218" i="1"/>
  <c r="C1218" i="1"/>
  <c r="D1217" i="1"/>
  <c r="C1217" i="1"/>
  <c r="H1217" i="1" s="1"/>
  <c r="D1216" i="1"/>
  <c r="C1216" i="1"/>
  <c r="H1216" i="1" s="1"/>
  <c r="C1215" i="1"/>
  <c r="D1213" i="1"/>
  <c r="C1213" i="1"/>
  <c r="H1213" i="1" s="1"/>
  <c r="D1212" i="1"/>
  <c r="C1212" i="1"/>
  <c r="H1212" i="1" s="1"/>
  <c r="D1211" i="1"/>
  <c r="C1211" i="1"/>
  <c r="H1211" i="1" s="1"/>
  <c r="D1210" i="1"/>
  <c r="C1210" i="1"/>
  <c r="D1209" i="1"/>
  <c r="C1209" i="1"/>
  <c r="H1209" i="1" s="1"/>
  <c r="D1208" i="1"/>
  <c r="C1208" i="1"/>
  <c r="H1208" i="1" s="1"/>
  <c r="D1207" i="1"/>
  <c r="C1207" i="1"/>
  <c r="H1207" i="1" s="1"/>
  <c r="D1206" i="1"/>
  <c r="C1206" i="1"/>
  <c r="D1205" i="1"/>
  <c r="C1205" i="1"/>
  <c r="H1205" i="1" s="1"/>
  <c r="D1204" i="1"/>
  <c r="C1204" i="1"/>
  <c r="H1204" i="1" s="1"/>
  <c r="D1203" i="1"/>
  <c r="C1203" i="1"/>
  <c r="H1203" i="1" s="1"/>
  <c r="D1202" i="1"/>
  <c r="C1202" i="1"/>
  <c r="C1201" i="1"/>
  <c r="H1201" i="1" s="1"/>
  <c r="D1200" i="1"/>
  <c r="C1200" i="1"/>
  <c r="H1200" i="1" s="1"/>
  <c r="D1199" i="1"/>
  <c r="C1199" i="1"/>
  <c r="H1199" i="1" s="1"/>
  <c r="D1198" i="1"/>
  <c r="C1198" i="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D1185" i="1"/>
  <c r="C1185" i="1"/>
  <c r="H1185" i="1" s="1"/>
  <c r="D1184" i="1"/>
  <c r="C1184" i="1"/>
  <c r="H1184" i="1" s="1"/>
  <c r="D1182" i="1"/>
  <c r="C1182" i="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H1111" i="1" s="1"/>
  <c r="D1110" i="1"/>
  <c r="C1110" i="1"/>
  <c r="D1109" i="1"/>
  <c r="C1109" i="1"/>
  <c r="H1109" i="1" s="1"/>
  <c r="D1108" i="1"/>
  <c r="C1108" i="1"/>
  <c r="H1108" i="1" s="1"/>
  <c r="D1107" i="1"/>
  <c r="C1107" i="1"/>
  <c r="H1107" i="1" s="1"/>
  <c r="D1106" i="1"/>
  <c r="C1106" i="1"/>
  <c r="D1105" i="1"/>
  <c r="C1105" i="1"/>
  <c r="H1105" i="1" s="1"/>
  <c r="D1104" i="1"/>
  <c r="C1104" i="1"/>
  <c r="H1104" i="1" s="1"/>
  <c r="D1103" i="1"/>
  <c r="C1103" i="1"/>
  <c r="H1103" i="1" s="1"/>
  <c r="D1102" i="1"/>
  <c r="C1102" i="1"/>
  <c r="D1101" i="1"/>
  <c r="C1101" i="1"/>
  <c r="H1101" i="1" s="1"/>
  <c r="D1100" i="1"/>
  <c r="C1100" i="1"/>
  <c r="H1100" i="1" s="1"/>
  <c r="D1099" i="1"/>
  <c r="C1099" i="1"/>
  <c r="H1099" i="1" s="1"/>
  <c r="D1098" i="1"/>
  <c r="C1098" i="1"/>
  <c r="D1097" i="1"/>
  <c r="C1097" i="1"/>
  <c r="H1097" i="1" s="1"/>
  <c r="C1096" i="1"/>
  <c r="H1096" i="1" s="1"/>
  <c r="D1095" i="1"/>
  <c r="C1095" i="1"/>
  <c r="H1095" i="1" s="1"/>
  <c r="D1094" i="1"/>
  <c r="C1094" i="1"/>
  <c r="D1093" i="1"/>
  <c r="C1093" i="1"/>
  <c r="H1093" i="1" s="1"/>
  <c r="D1092" i="1"/>
  <c r="C1092" i="1"/>
  <c r="H1092" i="1" s="1"/>
  <c r="D1091" i="1"/>
  <c r="C1091" i="1"/>
  <c r="H1091" i="1" s="1"/>
  <c r="D1090" i="1"/>
  <c r="C1090" i="1"/>
  <c r="D1089" i="1"/>
  <c r="C1089" i="1"/>
  <c r="H1089" i="1" s="1"/>
  <c r="D1088" i="1"/>
  <c r="C1088" i="1"/>
  <c r="H1088" i="1" s="1"/>
  <c r="D1087" i="1"/>
  <c r="C1087" i="1"/>
  <c r="H1087" i="1" s="1"/>
  <c r="D1086" i="1"/>
  <c r="C1086" i="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D1061" i="1"/>
  <c r="C1061" i="1"/>
  <c r="H1061" i="1" s="1"/>
  <c r="D1060" i="1"/>
  <c r="C1060" i="1"/>
  <c r="H1060" i="1" s="1"/>
  <c r="D1059" i="1"/>
  <c r="C1059" i="1"/>
  <c r="H1059" i="1" s="1"/>
  <c r="D1058" i="1"/>
  <c r="C1058" i="1"/>
  <c r="D1057" i="1"/>
  <c r="C1057" i="1"/>
  <c r="H1057" i="1" s="1"/>
  <c r="D1056" i="1"/>
  <c r="D1055" i="1"/>
  <c r="C1055" i="1"/>
  <c r="H1055" i="1" s="1"/>
  <c r="D1054" i="1"/>
  <c r="C1054" i="1"/>
  <c r="D1053" i="1"/>
  <c r="C1053" i="1"/>
  <c r="H1053" i="1" s="1"/>
  <c r="D1052" i="1"/>
  <c r="C1052" i="1"/>
  <c r="H1052" i="1" s="1"/>
  <c r="D1051" i="1"/>
  <c r="C1051" i="1"/>
  <c r="H1051" i="1" s="1"/>
  <c r="D1050" i="1"/>
  <c r="C1050" i="1"/>
  <c r="D1049" i="1"/>
  <c r="C1049" i="1"/>
  <c r="H1049" i="1" s="1"/>
  <c r="D1048" i="1"/>
  <c r="C1048" i="1"/>
  <c r="H1048" i="1" s="1"/>
  <c r="D1047" i="1"/>
  <c r="C1047" i="1"/>
  <c r="H1047" i="1" s="1"/>
  <c r="D1045" i="1"/>
  <c r="C1045" i="1"/>
  <c r="H1045" i="1" s="1"/>
  <c r="D1044" i="1"/>
  <c r="C1044" i="1"/>
  <c r="H1044" i="1" s="1"/>
  <c r="D1043" i="1"/>
  <c r="C1043" i="1"/>
  <c r="H1043" i="1" s="1"/>
  <c r="D1042" i="1"/>
  <c r="C1042" i="1"/>
  <c r="D1041" i="1"/>
  <c r="C1041" i="1"/>
  <c r="H1041" i="1" s="1"/>
  <c r="D1040" i="1"/>
  <c r="C1040" i="1"/>
  <c r="H1040" i="1" s="1"/>
  <c r="D1039" i="1"/>
  <c r="C1039" i="1"/>
  <c r="H1039" i="1" s="1"/>
  <c r="D1038" i="1"/>
  <c r="C1038" i="1"/>
  <c r="D1037" i="1"/>
  <c r="C1037" i="1"/>
  <c r="H1037" i="1" s="1"/>
  <c r="D1036" i="1"/>
  <c r="C1036" i="1"/>
  <c r="H1036" i="1" s="1"/>
  <c r="D1035" i="1"/>
  <c r="C1035" i="1"/>
  <c r="H1035" i="1" s="1"/>
  <c r="D1034" i="1"/>
  <c r="C1034" i="1"/>
  <c r="D1033" i="1"/>
  <c r="C1033" i="1"/>
  <c r="H1033" i="1" s="1"/>
  <c r="D1032" i="1"/>
  <c r="C1032" i="1"/>
  <c r="H1032" i="1" s="1"/>
  <c r="D1031" i="1"/>
  <c r="C1031" i="1"/>
  <c r="H1031" i="1" s="1"/>
  <c r="D1030" i="1"/>
  <c r="C1030" i="1"/>
  <c r="D1029" i="1"/>
  <c r="C1029" i="1"/>
  <c r="H1029" i="1" s="1"/>
  <c r="D1028" i="1"/>
  <c r="C1028" i="1"/>
  <c r="H1028" i="1" s="1"/>
  <c r="D1027" i="1"/>
  <c r="C1027" i="1"/>
  <c r="H1027" i="1" s="1"/>
  <c r="D1026" i="1"/>
  <c r="C1026" i="1"/>
  <c r="D1025" i="1"/>
  <c r="C1025" i="1"/>
  <c r="H1025" i="1" s="1"/>
  <c r="D1024" i="1"/>
  <c r="C1024" i="1"/>
  <c r="H1024" i="1" s="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D644" i="1"/>
  <c r="C644" i="1"/>
  <c r="H644" i="1" s="1"/>
  <c r="D643" i="1"/>
  <c r="C643" i="1"/>
  <c r="H643" i="1" s="1"/>
  <c r="D642" i="1"/>
  <c r="C642" i="1"/>
  <c r="H642" i="1" s="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H412" i="1" s="1"/>
  <c r="C411" i="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292" i="1" l="1"/>
  <c r="H406" i="1"/>
  <c r="H411" i="1"/>
  <c r="E273" i="9"/>
  <c r="B273" i="9" s="1"/>
  <c r="C645" i="1"/>
  <c r="H645" i="1" s="1"/>
  <c r="H717" i="1"/>
  <c r="E45" i="9"/>
  <c r="B45" i="9" s="1"/>
  <c r="E44" i="9"/>
  <c r="B44" i="9" s="1"/>
  <c r="F220" i="9"/>
  <c r="B220" i="9" s="1"/>
  <c r="E30" i="9"/>
  <c r="B30" i="9" s="1"/>
  <c r="H668" i="1"/>
  <c r="H647" i="1"/>
  <c r="D220" i="1"/>
  <c r="E151" i="4"/>
  <c r="F530" i="4"/>
  <c r="D529" i="4"/>
  <c r="C1470" i="1"/>
  <c r="H1470" i="1" s="1"/>
  <c r="D38" i="7"/>
  <c r="H46" i="1"/>
  <c r="H1098" i="1"/>
  <c r="H1102" i="1"/>
  <c r="H1106" i="1"/>
  <c r="H1110" i="1"/>
  <c r="D299" i="4"/>
  <c r="E87" i="5"/>
  <c r="D1065" i="1" s="1"/>
  <c r="D1084" i="1"/>
  <c r="H1086" i="1"/>
  <c r="H1090" i="1"/>
  <c r="H1094" i="1"/>
  <c r="F7" i="5"/>
  <c r="H20" i="3"/>
  <c r="H30" i="3"/>
  <c r="C1453" i="1"/>
  <c r="E420" i="4"/>
  <c r="F28" i="6"/>
  <c r="C1322" i="1"/>
  <c r="H1322" i="1" s="1"/>
  <c r="F35" i="6"/>
  <c r="H25" i="3"/>
  <c r="H1026" i="1"/>
  <c r="H1030" i="1"/>
  <c r="H1034" i="1"/>
  <c r="H1038" i="1"/>
  <c r="H1042" i="1"/>
  <c r="H1050" i="1"/>
  <c r="H1054" i="1"/>
  <c r="H1058" i="1"/>
  <c r="H1062" i="1"/>
  <c r="F133" i="4"/>
  <c r="D263" i="4"/>
  <c r="H40" i="1"/>
  <c r="H220" i="1"/>
  <c r="D7" i="4"/>
  <c r="H310" i="9"/>
  <c r="E176" i="5"/>
  <c r="H19" i="9" s="1"/>
  <c r="E19" i="9" s="1"/>
  <c r="B19" i="9" s="1"/>
  <c r="D1183" i="1"/>
  <c r="I25" i="3"/>
  <c r="D1329" i="1"/>
  <c r="H1329" i="1" s="1"/>
  <c r="F164" i="4"/>
  <c r="D163" i="4"/>
  <c r="E484" i="4"/>
  <c r="D478" i="1" s="1"/>
  <c r="D5" i="7"/>
  <c r="H1084" i="1"/>
  <c r="F312" i="4"/>
  <c r="D311" i="4"/>
  <c r="J1440" i="1"/>
  <c r="J1444" i="1"/>
  <c r="J1448" i="1"/>
  <c r="J1452" i="1"/>
  <c r="F177" i="4"/>
  <c r="E311" i="4"/>
  <c r="D306" i="1" s="1"/>
  <c r="F430" i="4"/>
  <c r="D421" i="4"/>
  <c r="E529" i="4"/>
  <c r="E89" i="6"/>
  <c r="D1383" i="1" s="1"/>
  <c r="B219" i="9"/>
  <c r="B229" i="9"/>
  <c r="B251" i="9"/>
  <c r="B256" i="9"/>
  <c r="E124" i="4"/>
  <c r="D120" i="1" s="1"/>
  <c r="D152" i="4"/>
  <c r="F252" i="4"/>
  <c r="D459" i="4"/>
  <c r="F135" i="5"/>
  <c r="D134" i="5"/>
  <c r="F224" i="5"/>
  <c r="D206" i="5"/>
  <c r="F238" i="5"/>
  <c r="D237" i="5"/>
  <c r="I30" i="3"/>
  <c r="D1453" i="1"/>
  <c r="B227" i="9"/>
  <c r="B232" i="9"/>
  <c r="B237" i="9"/>
  <c r="E5" i="7"/>
  <c r="B230" i="9"/>
  <c r="B264" i="9"/>
  <c r="H1438" i="1"/>
  <c r="F581" i="4"/>
  <c r="D580" i="4"/>
  <c r="F626" i="4"/>
  <c r="D625" i="4"/>
  <c r="E238" i="5"/>
  <c r="F115" i="6"/>
  <c r="D114" i="6"/>
  <c r="D49" i="8"/>
  <c r="C1524" i="1" s="1"/>
  <c r="H1524" i="1" s="1"/>
  <c r="C1540" i="1"/>
  <c r="H1540" i="1" s="1"/>
  <c r="B235" i="9"/>
  <c r="B245" i="9"/>
  <c r="B262" i="9"/>
  <c r="H1182" i="1"/>
  <c r="H1186" i="1"/>
  <c r="H1190" i="1"/>
  <c r="H1194" i="1"/>
  <c r="H1198" i="1"/>
  <c r="H1202" i="1"/>
  <c r="H1206" i="1"/>
  <c r="H1210"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J1455" i="1"/>
  <c r="J1459" i="1"/>
  <c r="J1463" i="1"/>
  <c r="J1467" i="1"/>
  <c r="J1472" i="1"/>
  <c r="J1476" i="1"/>
  <c r="E7" i="4"/>
  <c r="F107" i="4"/>
  <c r="D106" i="4"/>
  <c r="F128" i="4"/>
  <c r="D124" i="4"/>
  <c r="F134" i="4"/>
  <c r="D344" i="4"/>
  <c r="E7" i="5"/>
  <c r="F50" i="4"/>
  <c r="F68" i="4"/>
  <c r="F74" i="4"/>
  <c r="D351" i="4"/>
  <c r="F495" i="4"/>
  <c r="D484" i="4"/>
  <c r="F516" i="4"/>
  <c r="D515" i="4"/>
  <c r="F79" i="5"/>
  <c r="D78" i="5"/>
  <c r="D68" i="5" s="1"/>
  <c r="E5" i="6"/>
  <c r="D89" i="6"/>
  <c r="D24" i="8"/>
  <c r="C1499" i="1" s="1"/>
  <c r="H1499" i="1" s="1"/>
  <c r="B216" i="9"/>
  <c r="B221" i="9"/>
  <c r="B243" i="9"/>
  <c r="B248" i="9"/>
  <c r="B253" i="9"/>
  <c r="F196" i="4"/>
  <c r="D472" i="4"/>
  <c r="H289" i="9"/>
  <c r="D5" i="6"/>
  <c r="H1429" i="1"/>
  <c r="H1433" i="1"/>
  <c r="E643" i="4"/>
  <c r="D637" i="1" s="1"/>
  <c r="H637" i="1" s="1"/>
  <c r="D146" i="5"/>
  <c r="J1442" i="1"/>
  <c r="J1446" i="1"/>
  <c r="J1450" i="1"/>
  <c r="H1454" i="1"/>
  <c r="J1458" i="1"/>
  <c r="J1462" i="1"/>
  <c r="J1466" i="1"/>
  <c r="J1474" i="1"/>
  <c r="J1478" i="1"/>
  <c r="F112" i="4"/>
  <c r="F125" i="4"/>
  <c r="F169" i="4"/>
  <c r="E146" i="5"/>
  <c r="D1124" i="1" s="1"/>
  <c r="D87" i="5"/>
  <c r="E290" i="9"/>
  <c r="B290" i="9" s="1"/>
  <c r="E307" i="9"/>
  <c r="B307" i="9" s="1"/>
  <c r="D129" i="6"/>
  <c r="B275" i="9"/>
  <c r="E289" i="9"/>
  <c r="B289" i="9" s="1"/>
  <c r="D644" i="4"/>
  <c r="C638" i="1" s="1"/>
  <c r="E644" i="4"/>
  <c r="D638" i="1" s="1"/>
  <c r="G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41" i="1"/>
  <c r="G642" i="1"/>
  <c r="G643" i="1"/>
  <c r="G644"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141" i="6"/>
  <c r="D42" i="8"/>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G645" i="1" l="1"/>
  <c r="F68" i="5"/>
  <c r="C1046" i="1"/>
  <c r="H21" i="3"/>
  <c r="D6" i="5"/>
  <c r="F146" i="5"/>
  <c r="C1124" i="1"/>
  <c r="F87" i="5"/>
  <c r="C1065" i="1"/>
  <c r="F106" i="4"/>
  <c r="C102" i="1"/>
  <c r="F134" i="5"/>
  <c r="C1112" i="1"/>
  <c r="G315" i="9"/>
  <c r="E315" i="9" s="1"/>
  <c r="C1436" i="1"/>
  <c r="H29" i="3"/>
  <c r="H1453" i="1"/>
  <c r="C1469" i="1"/>
  <c r="H31" i="3"/>
  <c r="E165" i="9"/>
  <c r="B165" i="9" s="1"/>
  <c r="H638" i="1"/>
  <c r="F515" i="4"/>
  <c r="C509" i="1"/>
  <c r="E68" i="5"/>
  <c r="F580" i="4"/>
  <c r="C574" i="1"/>
  <c r="F7" i="4"/>
  <c r="C3" i="1"/>
  <c r="D6" i="4"/>
  <c r="I20" i="3"/>
  <c r="D985" i="1"/>
  <c r="E6" i="5"/>
  <c r="E6" i="4"/>
  <c r="D3" i="1"/>
  <c r="F459" i="4"/>
  <c r="C453" i="1"/>
  <c r="D43" i="8"/>
  <c r="F163" i="4"/>
  <c r="C159" i="1"/>
  <c r="F299" i="4"/>
  <c r="D298" i="4"/>
  <c r="C294" i="1"/>
  <c r="F529" i="4"/>
  <c r="D528" i="4"/>
  <c r="C523" i="1"/>
  <c r="F78" i="5"/>
  <c r="C1056" i="1"/>
  <c r="H24" i="3"/>
  <c r="C1299" i="1"/>
  <c r="F484" i="4"/>
  <c r="C478" i="1"/>
  <c r="D1153" i="1"/>
  <c r="I22" i="3"/>
  <c r="F213" i="9"/>
  <c r="B213" i="9" s="1"/>
  <c r="F344" i="4"/>
  <c r="C339" i="1"/>
  <c r="F114" i="6"/>
  <c r="H27" i="3"/>
  <c r="C1408" i="1"/>
  <c r="F237" i="5"/>
  <c r="H23" i="3"/>
  <c r="C1214" i="1"/>
  <c r="D151" i="4"/>
  <c r="C148" i="1"/>
  <c r="E528" i="4"/>
  <c r="D523" i="1"/>
  <c r="F263" i="4"/>
  <c r="C259" i="1"/>
  <c r="E298" i="4"/>
  <c r="E635" i="4"/>
  <c r="D629" i="1" s="1"/>
  <c r="D414" i="1"/>
  <c r="F129" i="6"/>
  <c r="C1423" i="1"/>
  <c r="F472" i="4"/>
  <c r="C466" i="1"/>
  <c r="F89" i="6"/>
  <c r="C1383" i="1"/>
  <c r="F351" i="4"/>
  <c r="D350" i="4"/>
  <c r="C346" i="1"/>
  <c r="F421" i="4"/>
  <c r="D420" i="4"/>
  <c r="C415" i="1"/>
  <c r="F311" i="4"/>
  <c r="C306" i="1"/>
  <c r="E289" i="4"/>
  <c r="I17" i="3"/>
  <c r="D147" i="1"/>
  <c r="F625" i="4"/>
  <c r="C619" i="1"/>
  <c r="B192" i="9"/>
  <c r="E21" i="9"/>
  <c r="B21" i="9" s="1"/>
  <c r="E141" i="6"/>
  <c r="I24" i="3"/>
  <c r="D1299" i="1"/>
  <c r="F124" i="4"/>
  <c r="C120" i="1"/>
  <c r="D1215" i="1"/>
  <c r="E237" i="5"/>
  <c r="I29" i="3"/>
  <c r="D1436" i="1"/>
  <c r="G310" i="9"/>
  <c r="E310" i="9" s="1"/>
  <c r="B310" i="9" s="1"/>
  <c r="D176" i="5"/>
  <c r="C1183" i="1"/>
  <c r="F644" i="4"/>
  <c r="K1450" i="9"/>
  <c r="G313" i="9"/>
  <c r="E313" i="9" s="1"/>
  <c r="B313" i="9" s="1"/>
  <c r="I34" i="3"/>
  <c r="C1517" i="1"/>
  <c r="G312" i="9"/>
  <c r="E312" i="9" s="1"/>
  <c r="F141" i="6"/>
  <c r="H28" i="3"/>
  <c r="C1435" i="1"/>
  <c r="G317" i="9"/>
  <c r="E317"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183" i="1" l="1"/>
  <c r="G1183" i="1"/>
  <c r="I16" i="3"/>
  <c r="D2" i="1"/>
  <c r="E290" i="4"/>
  <c r="D286" i="1" s="1"/>
  <c r="E412" i="4"/>
  <c r="D289" i="4"/>
  <c r="H17" i="3"/>
  <c r="C147" i="1"/>
  <c r="F151" i="4"/>
  <c r="D285" i="1"/>
  <c r="E413" i="4"/>
  <c r="E291" i="4"/>
  <c r="D287" i="1" s="1"/>
  <c r="G1214" i="1"/>
  <c r="H1056" i="1"/>
  <c r="G1056" i="1"/>
  <c r="H159" i="1"/>
  <c r="G159" i="1"/>
  <c r="H985" i="1"/>
  <c r="G985" i="1"/>
  <c r="H509" i="1"/>
  <c r="G509" i="1"/>
  <c r="H1436" i="1"/>
  <c r="G1436" i="1"/>
  <c r="H1124" i="1"/>
  <c r="G1124" i="1"/>
  <c r="D408" i="4"/>
  <c r="C345" i="1"/>
  <c r="F350" i="4"/>
  <c r="I21" i="3"/>
  <c r="D1046" i="1"/>
  <c r="H1046" i="1" s="1"/>
  <c r="I28" i="3"/>
  <c r="D1435" i="1"/>
  <c r="H306" i="1"/>
  <c r="G306" i="1"/>
  <c r="H1383" i="1"/>
  <c r="G1383" i="1"/>
  <c r="E407" i="4"/>
  <c r="D402" i="1" s="1"/>
  <c r="D293" i="1"/>
  <c r="E408" i="4"/>
  <c r="D403" i="1" s="1"/>
  <c r="B315" i="9"/>
  <c r="E314" i="9"/>
  <c r="I10" i="3" s="1"/>
  <c r="H1299" i="1"/>
  <c r="G1299" i="1"/>
  <c r="F176" i="5"/>
  <c r="H22" i="3"/>
  <c r="D175" i="5"/>
  <c r="C1153" i="1"/>
  <c r="H259" i="1"/>
  <c r="G259" i="1"/>
  <c r="H523" i="1"/>
  <c r="G523" i="1"/>
  <c r="I35" i="3"/>
  <c r="C1518" i="1"/>
  <c r="H16" i="3"/>
  <c r="C2" i="1"/>
  <c r="F6" i="4"/>
  <c r="D412" i="4"/>
  <c r="H1112" i="1"/>
  <c r="G1112" i="1"/>
  <c r="C984" i="1"/>
  <c r="G284" i="9"/>
  <c r="E284" i="9" s="1"/>
  <c r="B284" i="9" s="1"/>
  <c r="F6" i="5"/>
  <c r="H148" i="1"/>
  <c r="G148" i="1"/>
  <c r="D407" i="4"/>
  <c r="C293" i="1"/>
  <c r="F298" i="4"/>
  <c r="I23" i="3"/>
  <c r="D1214" i="1"/>
  <c r="H1214" i="1" s="1"/>
  <c r="H415" i="1"/>
  <c r="G415" i="1"/>
  <c r="H466" i="1"/>
  <c r="G466" i="1"/>
  <c r="H1408" i="1"/>
  <c r="G1408" i="1"/>
  <c r="E175" i="5"/>
  <c r="D1152" i="1" s="1"/>
  <c r="D636" i="4"/>
  <c r="C522" i="1"/>
  <c r="F528" i="4"/>
  <c r="H453" i="1"/>
  <c r="G453" i="1"/>
  <c r="H3" i="1"/>
  <c r="G3" i="1"/>
  <c r="H346" i="1"/>
  <c r="G346" i="1"/>
  <c r="H1065" i="1"/>
  <c r="G1065" i="1"/>
  <c r="D984" i="1"/>
  <c r="G1215" i="1"/>
  <c r="H1215" i="1"/>
  <c r="H619" i="1"/>
  <c r="G619" i="1"/>
  <c r="D635" i="4"/>
  <c r="C414" i="1"/>
  <c r="F420" i="4"/>
  <c r="H478" i="1"/>
  <c r="G478" i="1"/>
  <c r="H102" i="1"/>
  <c r="G102" i="1"/>
  <c r="H339" i="1"/>
  <c r="G339" i="1"/>
  <c r="H120" i="1"/>
  <c r="G120" i="1"/>
  <c r="H1423" i="1"/>
  <c r="G1423" i="1"/>
  <c r="E636" i="4"/>
  <c r="D630" i="1" s="1"/>
  <c r="D522" i="1"/>
  <c r="H294" i="1"/>
  <c r="G294" i="1"/>
  <c r="H574" i="1"/>
  <c r="G574" i="1"/>
  <c r="H1469" i="1"/>
  <c r="G1469" i="1"/>
  <c r="B317" i="9"/>
  <c r="E316" i="9"/>
  <c r="H1435" i="1"/>
  <c r="G1435" i="1"/>
  <c r="H9" i="3"/>
  <c r="B312" i="9"/>
  <c r="E311" i="9"/>
  <c r="H1517" i="1"/>
  <c r="G1517" i="1"/>
  <c r="H11" i="3"/>
  <c r="H1518" i="1" l="1"/>
  <c r="G1518" i="1"/>
  <c r="H293" i="1"/>
  <c r="G293" i="1"/>
  <c r="D407" i="1"/>
  <c r="E414" i="4"/>
  <c r="D409" i="1" s="1"/>
  <c r="E639" i="4"/>
  <c r="F175" i="5"/>
  <c r="C1152" i="1"/>
  <c r="F407" i="4"/>
  <c r="C402" i="1"/>
  <c r="H345" i="1"/>
  <c r="G345" i="1"/>
  <c r="C285" i="1"/>
  <c r="D413" i="4"/>
  <c r="D414" i="4" s="1"/>
  <c r="D291" i="4"/>
  <c r="F289" i="4"/>
  <c r="H278" i="9"/>
  <c r="D290" i="4"/>
  <c r="F408" i="4"/>
  <c r="C403" i="1"/>
  <c r="E415" i="4"/>
  <c r="D410" i="1" s="1"/>
  <c r="D408" i="1"/>
  <c r="E640" i="4"/>
  <c r="H414" i="1"/>
  <c r="G414" i="1"/>
  <c r="D639" i="4"/>
  <c r="F412" i="4"/>
  <c r="C407" i="1"/>
  <c r="G1046" i="1"/>
  <c r="H522" i="1"/>
  <c r="G522" i="1"/>
  <c r="H8" i="3"/>
  <c r="M3" i="9" s="1"/>
  <c r="G984" i="1"/>
  <c r="H984" i="1"/>
  <c r="F635" i="4"/>
  <c r="C629" i="1"/>
  <c r="F636" i="4"/>
  <c r="C630" i="1"/>
  <c r="G278" i="9"/>
  <c r="E278" i="9" s="1"/>
  <c r="G2" i="1"/>
  <c r="H2" i="1"/>
  <c r="H1153" i="1"/>
  <c r="G1153" i="1"/>
  <c r="H147" i="1"/>
  <c r="G147" i="1"/>
  <c r="N3" i="9"/>
  <c r="I11" i="3"/>
  <c r="K3" i="9"/>
  <c r="I9" i="3"/>
  <c r="H1152" i="1" l="1"/>
  <c r="G1152" i="1"/>
  <c r="H630" i="1"/>
  <c r="G630" i="1"/>
  <c r="E642" i="4"/>
  <c r="D634" i="1"/>
  <c r="B278" i="9"/>
  <c r="E277" i="9"/>
  <c r="I8" i="3" s="1"/>
  <c r="F291" i="4"/>
  <c r="C287" i="1"/>
  <c r="D640" i="4"/>
  <c r="C408" i="1"/>
  <c r="D415" i="4"/>
  <c r="F413" i="4"/>
  <c r="E641" i="4"/>
  <c r="D633" i="1"/>
  <c r="H407" i="1"/>
  <c r="G407" i="1"/>
  <c r="H629" i="1"/>
  <c r="G629" i="1"/>
  <c r="H285" i="1"/>
  <c r="G285" i="1"/>
  <c r="F414" i="4"/>
  <c r="C409" i="1"/>
  <c r="H403" i="1"/>
  <c r="G403" i="1"/>
  <c r="D641" i="4"/>
  <c r="C633" i="1"/>
  <c r="F639" i="4"/>
  <c r="F290" i="4"/>
  <c r="C286" i="1"/>
  <c r="H402" i="1"/>
  <c r="G402" i="1"/>
  <c r="G286" i="1" l="1"/>
  <c r="H286" i="1"/>
  <c r="C410" i="1"/>
  <c r="F415" i="4"/>
  <c r="E646" i="4"/>
  <c r="D636" i="1"/>
  <c r="G408" i="1"/>
  <c r="H408" i="1"/>
  <c r="F640" i="4"/>
  <c r="C634" i="1"/>
  <c r="D642" i="4"/>
  <c r="D645" i="4" s="1"/>
  <c r="H409" i="1"/>
  <c r="G409" i="1"/>
  <c r="E645" i="4"/>
  <c r="D635" i="1"/>
  <c r="H633" i="1"/>
  <c r="G633" i="1"/>
  <c r="C635" i="1"/>
  <c r="F641" i="4"/>
  <c r="H287" i="1"/>
  <c r="G287" i="1"/>
  <c r="I18" i="3" l="1"/>
  <c r="D639" i="1"/>
  <c r="D640" i="1"/>
  <c r="I19" i="3"/>
  <c r="F645" i="4"/>
  <c r="H18" i="3"/>
  <c r="C639" i="1"/>
  <c r="F642" i="4"/>
  <c r="D646" i="4"/>
  <c r="C636" i="1"/>
  <c r="H635" i="1"/>
  <c r="G635" i="1"/>
  <c r="H634" i="1"/>
  <c r="G634" i="1"/>
  <c r="H410" i="1"/>
  <c r="G410" i="1"/>
  <c r="H639" i="1" l="1"/>
  <c r="G639" i="1"/>
  <c r="H7" i="3"/>
  <c r="J3" i="9" s="1"/>
  <c r="H636" i="1"/>
  <c r="G636" i="1"/>
  <c r="H19" i="3"/>
  <c r="C640" i="1"/>
  <c r="F646" i="4"/>
  <c r="G276" i="9"/>
  <c r="E276" i="9" s="1"/>
  <c r="B276" i="9" s="1"/>
  <c r="H274" i="9" l="1"/>
  <c r="H17" i="9"/>
  <c r="K5" i="9"/>
  <c r="J8" i="9"/>
  <c r="J11" i="9"/>
  <c r="G15" i="9"/>
  <c r="M272" i="9"/>
  <c r="M16" i="9"/>
  <c r="J6" i="9"/>
  <c r="I9" i="9"/>
  <c r="I12" i="9"/>
  <c r="L15" i="9"/>
  <c r="H16" i="9"/>
  <c r="K9" i="9"/>
  <c r="J7" i="9"/>
  <c r="J5" i="9"/>
  <c r="G274" i="9"/>
  <c r="G17" i="9"/>
  <c r="I6" i="9"/>
  <c r="K8" i="9"/>
  <c r="K11" i="9"/>
  <c r="H15" i="9"/>
  <c r="I7" i="9"/>
  <c r="I17" i="9"/>
  <c r="K13" i="9"/>
  <c r="L272" i="9"/>
  <c r="L16" i="9"/>
  <c r="K6" i="9"/>
  <c r="J9" i="9"/>
  <c r="J12" i="9"/>
  <c r="M15" i="9"/>
  <c r="H18" i="9"/>
  <c r="K12" i="9"/>
  <c r="G18" i="9"/>
  <c r="G16" i="9"/>
  <c r="I13" i="9"/>
  <c r="I8" i="9"/>
  <c r="J10" i="9"/>
  <c r="I11" i="9"/>
  <c r="J17" i="9"/>
  <c r="I5" i="9"/>
  <c r="K7" i="9"/>
  <c r="K10" i="9"/>
  <c r="J13" i="9"/>
  <c r="H640" i="1"/>
  <c r="G640" i="1"/>
  <c r="E11" i="9" l="1"/>
  <c r="B11" i="9" s="1"/>
  <c r="F272" i="9"/>
  <c r="B272" i="9" s="1"/>
  <c r="E16" i="9"/>
  <c r="E8" i="9"/>
  <c r="B8" i="9" s="1"/>
  <c r="E274" i="9"/>
  <c r="E20" i="9" s="1"/>
  <c r="I7" i="3" s="1"/>
  <c r="E7" i="9"/>
  <c r="B7" i="9" s="1"/>
  <c r="E10" i="9"/>
  <c r="B10" i="9" s="1"/>
  <c r="E15" i="9"/>
  <c r="E13" i="9"/>
  <c r="B13" i="9" s="1"/>
  <c r="F15" i="9"/>
  <c r="F16" i="9"/>
  <c r="B16" i="9" s="1"/>
  <c r="E6" i="9"/>
  <c r="B6" i="9" s="1"/>
  <c r="E12" i="9"/>
  <c r="B12" i="9" s="1"/>
  <c r="E17" i="9"/>
  <c r="B17" i="9" s="1"/>
  <c r="E9" i="9"/>
  <c r="B9" i="9" s="1"/>
  <c r="E18" i="9"/>
  <c r="B18" i="9" s="1"/>
  <c r="E5" i="9"/>
  <c r="F20" i="9" l="1"/>
  <c r="B274" i="9"/>
  <c r="F14" i="9"/>
  <c r="B5" i="9"/>
  <c r="E4" i="9"/>
  <c r="B15" i="9"/>
  <c r="E14"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<sst xmlns="http://schemas.openxmlformats.org/spreadsheetml/2006/main" count="4359" uniqueCount="3423">
  <si>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</si>
  <si>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</si>
  <si>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</si>
  <si>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</si>
  <si>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</si>
  <si>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</si>
  <si>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</si>
  <si>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</si>
  <si>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</si>
  <si>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</si>
  <si>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</si>
  <si>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</si>
  <si>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</si>
  <si>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</si>
  <si>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</si>
  <si>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</si>
  <si>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</si>
  <si>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</si>
  <si>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</si>
  <si>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</si>
  <si>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</si>
  <si>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</si>
  <si>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</si>
  <si>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</si>
  <si>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</si>
  <si>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</si>
  <si>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</si>
  <si>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</si>
  <si>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</si>
  <si>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</si>
  <si>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</si>
  <si>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O.Š. ODRA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</si>
  <si>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</si>
  <si>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</si>
  <si>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</si>
  <si>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</si>
  <si>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</si>
  <si>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</si>
  <si>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</si>
  <si>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</si>
  <si>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</si>
  <si>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</si>
  <si>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</si>
  <si>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</si>
  <si>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</si>
  <si>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</si>
  <si>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</si>
  <si>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</si>
  <si>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</si>
  <si>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14656 - O.Š. ODRA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</si>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</sst>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1217670.6300000001</v>
      </c>
      <c r="D2" s="6">
        <f>'PR-RAS'!E6</f>
        <v>1615538.8199999998</v>
      </c>
      <c r="E2" s="6">
        <v>0</v>
      </c>
      <c r="F2" s="6">
        <v>0</v>
      </c>
      <c r="G2" s="7">
        <f t="shared" ref="G2:G264" si="0">(B2/1000)*(C2*1+D2*2)</f>
        <v>4448.74827</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975520.66</v>
      </c>
      <c r="D46" s="1">
        <f>'PR-RAS'!E50</f>
        <v>1321851.1999999997</v>
      </c>
      <c r="E46" s="1">
        <v>0</v>
      </c>
      <c r="F46" s="1">
        <v>0</v>
      </c>
      <c r="G46" s="2">
        <f t="shared" si="0"/>
        <v>162865.03769999999</v>
      </c>
      <c r="H46" s="2">
        <f t="shared" si="1"/>
        <v>0.53999999968800694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926857.86</v>
      </c>
      <c r="D64" s="1">
        <f>'PR-RAS'!E68</f>
        <v>1257464.8699999999</v>
      </c>
      <c r="E64" s="1">
        <v>0</v>
      </c>
      <c r="F64" s="1">
        <v>0</v>
      </c>
      <c r="G64" s="2">
        <f t="shared" si="0"/>
        <v>216832.61879999997</v>
      </c>
      <c r="H64" s="2">
        <f t="shared" si="1"/>
        <v>0.27000000013504177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926857.86</v>
      </c>
      <c r="D65" s="1">
        <f>'PR-RAS'!E69</f>
        <v>1228704.8799999999</v>
      </c>
      <c r="E65" s="1">
        <v>0</v>
      </c>
      <c r="F65" s="1">
        <v>0</v>
      </c>
      <c r="G65" s="2">
        <f t="shared" si="0"/>
        <v>216593.12767999998</v>
      </c>
      <c r="H65" s="2">
        <f t="shared" si="1"/>
        <v>0.26000000012572855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28759.99</v>
      </c>
      <c r="E66" s="1">
        <v>0</v>
      </c>
      <c r="F66" s="1">
        <v>0</v>
      </c>
      <c r="G66" s="2">
        <f t="shared" si="0"/>
        <v>3738.7987000000003</v>
      </c>
      <c r="H66" s="2">
        <f t="shared" si="1"/>
        <v>9.9999999983992893E-3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27305.14</v>
      </c>
      <c r="D70" s="1">
        <f>'PR-RAS'!E74</f>
        <v>32614.400000000001</v>
      </c>
      <c r="E70" s="1">
        <v>0</v>
      </c>
      <c r="F70" s="1">
        <v>0</v>
      </c>
      <c r="G70" s="2">
        <f t="shared" si="0"/>
        <v>6384.8418600000005</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27305.14</v>
      </c>
      <c r="D71" s="1">
        <f>'PR-RAS'!E75</f>
        <v>32614.400000000001</v>
      </c>
      <c r="E71" s="1">
        <v>0</v>
      </c>
      <c r="F71" s="1">
        <v>0</v>
      </c>
      <c r="G71" s="2">
        <f t="shared" si="0"/>
        <v>6477.3758000000007</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21357.66</v>
      </c>
      <c r="D73" s="1">
        <f>'PR-RAS'!E77</f>
        <v>31771.93</v>
      </c>
      <c r="E73" s="1">
        <v>0</v>
      </c>
      <c r="F73" s="1">
        <v>0</v>
      </c>
      <c r="G73" s="2">
        <f t="shared" si="0"/>
        <v>6112.9094399999994</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2317.36</v>
      </c>
      <c r="E74" s="1">
        <v>0</v>
      </c>
      <c r="F74" s="1">
        <v>0</v>
      </c>
      <c r="G74" s="2">
        <f t="shared" si="0"/>
        <v>338.33456000000001</v>
      </c>
      <c r="H74" s="2">
        <f t="shared" si="1"/>
        <v>0.36000000000012733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21357.66</v>
      </c>
      <c r="D76" s="1">
        <f>'PR-RAS'!E80</f>
        <v>29454.57</v>
      </c>
      <c r="E76" s="1">
        <v>0</v>
      </c>
      <c r="F76" s="1">
        <v>0</v>
      </c>
      <c r="G76" s="2">
        <f t="shared" si="0"/>
        <v>6020.01</v>
      </c>
      <c r="H76" s="2">
        <f t="shared" si="1"/>
        <v>0.77000000000043656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52730.62</v>
      </c>
      <c r="D102" s="1">
        <f>'PR-RAS'!E106</f>
        <v>50118.11</v>
      </c>
      <c r="E102" s="1">
        <v>0</v>
      </c>
      <c r="F102" s="1">
        <v>0</v>
      </c>
      <c r="G102" s="2">
        <f t="shared" si="0"/>
        <v>15449.65084</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52730.62</v>
      </c>
      <c r="D108" s="1">
        <f>'PR-RAS'!E112</f>
        <v>50118.11</v>
      </c>
      <c r="E108" s="1">
        <v>0</v>
      </c>
      <c r="F108" s="1">
        <v>0</v>
      </c>
      <c r="G108" s="2">
        <f t="shared" si="0"/>
        <v>16367.451879999999</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52730.62</v>
      </c>
      <c r="D113" s="1">
        <f>'PR-RAS'!E117</f>
        <v>50118.11</v>
      </c>
      <c r="E113" s="1">
        <v>0</v>
      </c>
      <c r="F113" s="1">
        <v>0</v>
      </c>
      <c r="G113" s="2">
        <f t="shared" si="0"/>
        <v>17132.286080000002</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1455.02</v>
      </c>
      <c r="D120" s="1">
        <f>'PR-RAS'!E124</f>
        <v>2093.5500000000002</v>
      </c>
      <c r="E120" s="1">
        <v>0</v>
      </c>
      <c r="F120" s="1">
        <v>0</v>
      </c>
      <c r="G120" s="2">
        <f t="shared" si="0"/>
        <v>671.41228000000001</v>
      </c>
      <c r="H120" s="2">
        <f t="shared" si="1"/>
        <v>0.46999999999979991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1455.02</v>
      </c>
      <c r="D121" s="1">
        <f>'PR-RAS'!E125</f>
        <v>1493.55</v>
      </c>
      <c r="E121" s="1">
        <v>0</v>
      </c>
      <c r="F121" s="1">
        <v>0</v>
      </c>
      <c r="G121" s="2">
        <f t="shared" si="0"/>
        <v>533.05439999999999</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135.66999999999999</v>
      </c>
      <c r="D122" s="1">
        <f>'PR-RAS'!E126</f>
        <v>179</v>
      </c>
      <c r="E122" s="1">
        <v>0</v>
      </c>
      <c r="F122" s="1">
        <v>0</v>
      </c>
      <c r="G122" s="2">
        <f t="shared" si="0"/>
        <v>59.734069999999996</v>
      </c>
      <c r="H122" s="2">
        <f t="shared" si="1"/>
        <v>0.33000000000001251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1319.35</v>
      </c>
      <c r="D123" s="1">
        <f>'PR-RAS'!E127</f>
        <v>1314.55</v>
      </c>
      <c r="E123" s="1">
        <v>0</v>
      </c>
      <c r="F123" s="1">
        <v>0</v>
      </c>
      <c r="G123" s="2">
        <f t="shared" si="0"/>
        <v>481.71089999999998</v>
      </c>
      <c r="H123" s="2">
        <f t="shared" si="1"/>
        <v>0.79999999999995453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600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187964.33</v>
      </c>
      <c r="D129" s="1">
        <f>'PR-RAS'!E133</f>
        <v>241475.96</v>
      </c>
      <c r="E129" s="1">
        <v>0</v>
      </c>
      <c r="F129" s="1">
        <v>0</v>
      </c>
      <c r="G129" s="2">
        <f t="shared" si="0"/>
        <v>85877.28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187964.33</v>
      </c>
      <c r="D130" s="1">
        <f>'PR-RAS'!E134</f>
        <v>241475.96</v>
      </c>
      <c r="E130" s="1">
        <v>0</v>
      </c>
      <c r="F130" s="1">
        <v>0</v>
      </c>
      <c r="G130" s="2">
        <f t="shared" si="0"/>
        <v>86548.196250000008</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186024.33</v>
      </c>
      <c r="D131" s="1">
        <f>'PR-RAS'!E135</f>
        <v>238852.46</v>
      </c>
      <c r="E131" s="1">
        <v>0</v>
      </c>
      <c r="F131" s="1">
        <v>0</v>
      </c>
      <c r="G131" s="2">
        <f t="shared" si="0"/>
        <v>86284.802500000005</v>
      </c>
      <c r="H131" s="2">
        <f t="shared" si="1"/>
        <v>0.78999999997904524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1940</v>
      </c>
      <c r="D132" s="1">
        <f>'PR-RAS'!E136</f>
        <v>2623.5</v>
      </c>
      <c r="E132" s="1">
        <v>0</v>
      </c>
      <c r="F132" s="1">
        <v>0</v>
      </c>
      <c r="G132" s="2">
        <f t="shared" si="0"/>
        <v>941.49700000000007</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1173053.1000000001</v>
      </c>
      <c r="D147" s="1">
        <f>'PR-RAS'!E151</f>
        <v>1535810.4600000002</v>
      </c>
      <c r="E147" s="1">
        <v>0</v>
      </c>
      <c r="F147" s="1">
        <v>0</v>
      </c>
      <c r="G147" s="2">
        <f t="shared" si="0"/>
        <v>619722.40691999998</v>
      </c>
      <c r="H147" s="2">
        <f t="shared" si="1"/>
        <v>0.56000000028871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953468.53</v>
      </c>
      <c r="D148" s="1">
        <f>'PR-RAS'!E152</f>
        <v>1268759.9200000002</v>
      </c>
      <c r="E148" s="1">
        <v>0</v>
      </c>
      <c r="F148" s="1">
        <v>0</v>
      </c>
      <c r="G148" s="2">
        <f t="shared" si="0"/>
        <v>513175.29038999998</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791262.63000000012</v>
      </c>
      <c r="D149" s="1">
        <f>'PR-RAS'!E153</f>
        <v>1059388.82</v>
      </c>
      <c r="E149" s="1">
        <v>0</v>
      </c>
      <c r="F149" s="1">
        <v>0</v>
      </c>
      <c r="G149" s="2">
        <f t="shared" si="0"/>
        <v>430685.95996000007</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771285.27</v>
      </c>
      <c r="D150" s="1">
        <f>'PR-RAS'!E154</f>
        <v>1028741.39</v>
      </c>
      <c r="E150" s="1">
        <v>0</v>
      </c>
      <c r="F150" s="1">
        <v>0</v>
      </c>
      <c r="G150" s="2">
        <f t="shared" si="0"/>
        <v>421486.43944999995</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18384.18</v>
      </c>
      <c r="D152" s="1">
        <f>'PR-RAS'!E156</f>
        <v>28186.639999999999</v>
      </c>
      <c r="E152" s="1">
        <v>0</v>
      </c>
      <c r="F152" s="1">
        <v>0</v>
      </c>
      <c r="G152" s="2">
        <f t="shared" si="0"/>
        <v>11288.376459999998</v>
      </c>
      <c r="H152" s="2">
        <f t="shared" si="1"/>
        <v>0.54000000000087311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1593.18</v>
      </c>
      <c r="D153" s="1">
        <f>'PR-RAS'!E157</f>
        <v>2460.79</v>
      </c>
      <c r="E153" s="1">
        <v>0</v>
      </c>
      <c r="F153" s="1">
        <v>0</v>
      </c>
      <c r="G153" s="2">
        <f t="shared" si="0"/>
        <v>990.24351999999999</v>
      </c>
      <c r="H153" s="2">
        <f t="shared" si="1"/>
        <v>0.39000000000010004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30085.09</v>
      </c>
      <c r="D154" s="1">
        <f>'PR-RAS'!E158</f>
        <v>35215.019999999997</v>
      </c>
      <c r="E154" s="1">
        <v>0</v>
      </c>
      <c r="F154" s="1">
        <v>0</v>
      </c>
      <c r="G154" s="2">
        <f t="shared" si="0"/>
        <v>15378.814889999998</v>
      </c>
      <c r="H154" s="2">
        <f t="shared" si="1"/>
        <v>0.1099999999969441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132120.81</v>
      </c>
      <c r="D155" s="1">
        <f>'PR-RAS'!E159</f>
        <v>174156.08</v>
      </c>
      <c r="E155" s="1">
        <v>0</v>
      </c>
      <c r="F155" s="1">
        <v>0</v>
      </c>
      <c r="G155" s="2">
        <f t="shared" si="0"/>
        <v>73986.677379999994</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132120.81</v>
      </c>
      <c r="D157" s="1">
        <f>'PR-RAS'!E161</f>
        <v>174156.08</v>
      </c>
      <c r="E157" s="1">
        <v>0</v>
      </c>
      <c r="F157" s="1">
        <v>0</v>
      </c>
      <c r="G157" s="2">
        <f t="shared" si="0"/>
        <v>74947.543319999997</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218520.32000000004</v>
      </c>
      <c r="D159" s="1">
        <f>'PR-RAS'!E163</f>
        <v>245396.24000000002</v>
      </c>
      <c r="E159" s="1">
        <v>0</v>
      </c>
      <c r="F159" s="1">
        <v>0</v>
      </c>
      <c r="G159" s="2">
        <f t="shared" si="0"/>
        <v>112071.42240000001</v>
      </c>
      <c r="H159" s="2">
        <f t="shared" si="1"/>
        <v>0.56000000005587935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47708.72</v>
      </c>
      <c r="D160" s="1">
        <f>'PR-RAS'!E164</f>
        <v>56580.569999999992</v>
      </c>
      <c r="E160" s="1">
        <v>0</v>
      </c>
      <c r="F160" s="1">
        <v>0</v>
      </c>
      <c r="G160" s="2">
        <f t="shared" si="0"/>
        <v>25578.307739999997</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9105.2199999999993</v>
      </c>
      <c r="D161" s="1">
        <f>'PR-RAS'!E165</f>
        <v>17535.73</v>
      </c>
      <c r="E161" s="1">
        <v>0</v>
      </c>
      <c r="F161" s="1">
        <v>0</v>
      </c>
      <c r="G161" s="2">
        <f t="shared" si="0"/>
        <v>7068.2687999999998</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35521.96</v>
      </c>
      <c r="D162" s="1">
        <f>'PR-RAS'!E166</f>
        <v>37828.339999999997</v>
      </c>
      <c r="E162" s="1">
        <v>0</v>
      </c>
      <c r="F162" s="1">
        <v>0</v>
      </c>
      <c r="G162" s="2">
        <f t="shared" si="0"/>
        <v>17899.761039999998</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1731.54</v>
      </c>
      <c r="D163" s="1">
        <f>'PR-RAS'!E167</f>
        <v>1216.5</v>
      </c>
      <c r="E163" s="1">
        <v>0</v>
      </c>
      <c r="F163" s="1">
        <v>0</v>
      </c>
      <c r="G163" s="2">
        <f t="shared" si="0"/>
        <v>674.65548000000001</v>
      </c>
      <c r="H163" s="2">
        <f t="shared" si="1"/>
        <v>0.96000000000003638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1350</v>
      </c>
      <c r="D164" s="1">
        <f>'PR-RAS'!E168</f>
        <v>0</v>
      </c>
      <c r="E164" s="1">
        <v>0</v>
      </c>
      <c r="F164" s="1">
        <v>0</v>
      </c>
      <c r="G164" s="2">
        <f t="shared" si="0"/>
        <v>220.05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122971.67</v>
      </c>
      <c r="D165" s="1">
        <f>'PR-RAS'!E169</f>
        <v>122327.87</v>
      </c>
      <c r="E165" s="1">
        <v>0</v>
      </c>
      <c r="F165" s="1">
        <v>0</v>
      </c>
      <c r="G165" s="2">
        <f t="shared" si="0"/>
        <v>60290.895239999998</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9747.2900000000009</v>
      </c>
      <c r="D166" s="1">
        <f>'PR-RAS'!E170</f>
        <v>13806.43</v>
      </c>
      <c r="E166" s="1">
        <v>0</v>
      </c>
      <c r="F166" s="1">
        <v>0</v>
      </c>
      <c r="G166" s="2">
        <f t="shared" si="0"/>
        <v>6164.4247500000001</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76328.490000000005</v>
      </c>
      <c r="D167" s="1">
        <f>'PR-RAS'!E171</f>
        <v>81212.350000000006</v>
      </c>
      <c r="E167" s="1">
        <v>0</v>
      </c>
      <c r="F167" s="1">
        <v>0</v>
      </c>
      <c r="G167" s="2">
        <f t="shared" si="0"/>
        <v>39633.029540000003</v>
      </c>
      <c r="H167" s="2">
        <f t="shared" si="1"/>
        <v>0.84000000001105946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32792.699999999997</v>
      </c>
      <c r="D168" s="1">
        <f>'PR-RAS'!E172</f>
        <v>21594.67</v>
      </c>
      <c r="E168" s="1">
        <v>0</v>
      </c>
      <c r="F168" s="1">
        <v>0</v>
      </c>
      <c r="G168" s="2">
        <f t="shared" si="0"/>
        <v>12689.000679999999</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1282.93</v>
      </c>
      <c r="D169" s="1">
        <f>'PR-RAS'!E173</f>
        <v>2683.41</v>
      </c>
      <c r="E169" s="1">
        <v>0</v>
      </c>
      <c r="F169" s="1">
        <v>0</v>
      </c>
      <c r="G169" s="2">
        <f t="shared" si="0"/>
        <v>1117.1580000000001</v>
      </c>
      <c r="H169" s="2">
        <f t="shared" si="1"/>
        <v>0.47999999999979082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2286.21</v>
      </c>
      <c r="D170" s="1">
        <f>'PR-RAS'!E174</f>
        <v>2896.15</v>
      </c>
      <c r="E170" s="1">
        <v>0</v>
      </c>
      <c r="F170" s="1">
        <v>0</v>
      </c>
      <c r="G170" s="2">
        <f t="shared" si="0"/>
        <v>1365.2681900000002</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534.04999999999995</v>
      </c>
      <c r="D172" s="1">
        <f>'PR-RAS'!E176</f>
        <v>134.86000000000001</v>
      </c>
      <c r="E172" s="1">
        <v>0</v>
      </c>
      <c r="F172" s="1">
        <v>0</v>
      </c>
      <c r="G172" s="2">
        <f t="shared" si="0"/>
        <v>137.44467</v>
      </c>
      <c r="H172" s="2">
        <f t="shared" si="1"/>
        <v>0.18999999999994088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44520.76</v>
      </c>
      <c r="D173" s="1">
        <f>'PR-RAS'!E177</f>
        <v>62575.100000000006</v>
      </c>
      <c r="E173" s="1">
        <v>0</v>
      </c>
      <c r="F173" s="1">
        <v>0</v>
      </c>
      <c r="G173" s="2">
        <f t="shared" si="0"/>
        <v>29183.405120000003</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4282.8100000000004</v>
      </c>
      <c r="D174" s="1">
        <f>'PR-RAS'!E178</f>
        <v>24783.14</v>
      </c>
      <c r="E174" s="1">
        <v>0</v>
      </c>
      <c r="F174" s="1">
        <v>0</v>
      </c>
      <c r="G174" s="2">
        <f t="shared" si="0"/>
        <v>9315.8925699999982</v>
      </c>
      <c r="H174" s="2">
        <f t="shared" si="1"/>
        <v>0.32999999999901775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9621.5400000000009</v>
      </c>
      <c r="D175" s="1">
        <f>'PR-RAS'!E179</f>
        <v>24354.17</v>
      </c>
      <c r="E175" s="1">
        <v>0</v>
      </c>
      <c r="F175" s="1">
        <v>0</v>
      </c>
      <c r="G175" s="2">
        <f t="shared" si="0"/>
        <v>10149.399119999998</v>
      </c>
      <c r="H175" s="2">
        <f t="shared" si="1"/>
        <v>0.62999999999738066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632.21</v>
      </c>
      <c r="D176" s="1">
        <f>'PR-RAS'!E180</f>
        <v>0</v>
      </c>
      <c r="E176" s="1">
        <v>0</v>
      </c>
      <c r="F176" s="1">
        <v>0</v>
      </c>
      <c r="G176" s="2">
        <f t="shared" si="0"/>
        <v>110.63675000000001</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5999.59</v>
      </c>
      <c r="D177" s="1">
        <f>'PR-RAS'!E181</f>
        <v>6574.8</v>
      </c>
      <c r="E177" s="1">
        <v>0</v>
      </c>
      <c r="F177" s="1">
        <v>0</v>
      </c>
      <c r="G177" s="2">
        <f t="shared" si="0"/>
        <v>3370.2574400000003</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47.25</v>
      </c>
      <c r="D178" s="1">
        <f>'PR-RAS'!E182</f>
        <v>47.25</v>
      </c>
      <c r="E178" s="1">
        <v>0</v>
      </c>
      <c r="F178" s="1">
        <v>0</v>
      </c>
      <c r="G178" s="2">
        <f t="shared" si="0"/>
        <v>25.089749999999999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4022.31</v>
      </c>
      <c r="D179" s="1">
        <f>'PR-RAS'!E183</f>
        <v>1188.1099999999999</v>
      </c>
      <c r="E179" s="1">
        <v>0</v>
      </c>
      <c r="F179" s="1">
        <v>0</v>
      </c>
      <c r="G179" s="2">
        <f t="shared" si="0"/>
        <v>1138.9383399999999</v>
      </c>
      <c r="H179" s="2">
        <f t="shared" si="1"/>
        <v>0.41999999999984539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13656.45</v>
      </c>
      <c r="D180" s="1">
        <f>'PR-RAS'!E184</f>
        <v>2217.8000000000002</v>
      </c>
      <c r="E180" s="1">
        <v>0</v>
      </c>
      <c r="F180" s="1">
        <v>0</v>
      </c>
      <c r="G180" s="2">
        <f t="shared" si="0"/>
        <v>3238.4769500000002</v>
      </c>
      <c r="H180" s="2">
        <f t="shared" si="1"/>
        <v>0.6500000000005457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1608.77</v>
      </c>
      <c r="D181" s="1">
        <f>'PR-RAS'!E185</f>
        <v>1408.32</v>
      </c>
      <c r="E181" s="1">
        <v>0</v>
      </c>
      <c r="F181" s="1">
        <v>0</v>
      </c>
      <c r="G181" s="2">
        <f t="shared" si="0"/>
        <v>796.57379999999989</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4649.83</v>
      </c>
      <c r="D182" s="1">
        <f>'PR-RAS'!E186</f>
        <v>2001.51</v>
      </c>
      <c r="E182" s="1">
        <v>0</v>
      </c>
      <c r="F182" s="1">
        <v>0</v>
      </c>
      <c r="G182" s="2">
        <f t="shared" si="0"/>
        <v>1566.1658500000001</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3319.17</v>
      </c>
      <c r="D184" s="1">
        <f>'PR-RAS'!E188</f>
        <v>3912.7000000000003</v>
      </c>
      <c r="E184" s="1">
        <v>0</v>
      </c>
      <c r="F184" s="1">
        <v>0</v>
      </c>
      <c r="G184" s="2">
        <f t="shared" si="0"/>
        <v>2039.4563099999998</v>
      </c>
      <c r="H184" s="2">
        <f t="shared" si="1"/>
        <v>0.46999999999979991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3266.08</v>
      </c>
      <c r="D185" s="1">
        <f>'PR-RAS'!E189</f>
        <v>3304.26</v>
      </c>
      <c r="E185" s="1">
        <v>0</v>
      </c>
      <c r="F185" s="1">
        <v>0</v>
      </c>
      <c r="G185" s="2">
        <f t="shared" si="0"/>
        <v>1816.9264000000001</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122.9</v>
      </c>
      <c r="E187" s="1">
        <v>0</v>
      </c>
      <c r="F187" s="1">
        <v>0</v>
      </c>
      <c r="G187" s="2">
        <f t="shared" si="0"/>
        <v>45.718800000000002</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133.09</v>
      </c>
      <c r="E188" s="1">
        <v>0</v>
      </c>
      <c r="F188" s="1">
        <v>0</v>
      </c>
      <c r="G188" s="2">
        <f t="shared" si="0"/>
        <v>59.703489999999995</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232.45</v>
      </c>
      <c r="E189" s="1">
        <v>0</v>
      </c>
      <c r="F189" s="1">
        <v>0</v>
      </c>
      <c r="G189" s="2">
        <f t="shared" si="0"/>
        <v>87.401200000000003</v>
      </c>
      <c r="H189" s="2">
        <f t="shared" si="1"/>
        <v>0.44999999999998863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120</v>
      </c>
      <c r="E191" s="1">
        <v>0</v>
      </c>
      <c r="F191" s="1">
        <v>0</v>
      </c>
      <c r="G191" s="2">
        <f t="shared" si="0"/>
        <v>45.6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1064.25</v>
      </c>
      <c r="D192" s="1">
        <f>'PR-RAS'!E196</f>
        <v>1130.71</v>
      </c>
      <c r="E192" s="1">
        <v>0</v>
      </c>
      <c r="F192" s="1">
        <v>0</v>
      </c>
      <c r="G192" s="2">
        <f t="shared" si="0"/>
        <v>635.20297000000005</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1064.25</v>
      </c>
      <c r="D206" s="1">
        <f>'PR-RAS'!E210</f>
        <v>1130.71</v>
      </c>
      <c r="E206" s="1">
        <v>0</v>
      </c>
      <c r="F206" s="1">
        <v>0</v>
      </c>
      <c r="G206" s="2">
        <f t="shared" si="0"/>
        <v>681.76234999999997</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1056.3499999999999</v>
      </c>
      <c r="D207" s="1">
        <f>'PR-RAS'!E211</f>
        <v>1127.73</v>
      </c>
      <c r="E207" s="1">
        <v>0</v>
      </c>
      <c r="F207" s="1">
        <v>0</v>
      </c>
      <c r="G207" s="2">
        <f t="shared" si="0"/>
        <v>682.23285999999996</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v>
      </c>
      <c r="D209" s="1">
        <f>'PR-RAS'!E213</f>
        <v>2.98</v>
      </c>
      <c r="E209" s="1">
        <v>0</v>
      </c>
      <c r="F209" s="1">
        <v>0</v>
      </c>
      <c r="G209" s="2">
        <f t="shared" si="0"/>
        <v>2.8828799999999997</v>
      </c>
      <c r="H209" s="2">
        <f t="shared" si="1"/>
        <v>0.11999999999999966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20523.59</v>
      </c>
      <c r="E248" s="1">
        <v>0</v>
      </c>
      <c r="F248" s="1">
        <v>0</v>
      </c>
      <c r="G248" s="2">
        <f t="shared" si="0"/>
        <v>10138.65346</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20523.59</v>
      </c>
      <c r="E255" s="1">
        <v>0</v>
      </c>
      <c r="F255" s="1">
        <v>0</v>
      </c>
      <c r="G255" s="2">
        <f t="shared" si="0"/>
        <v>10425.98372</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20523.59</v>
      </c>
      <c r="E257" s="1">
        <v>0</v>
      </c>
      <c r="F257" s="1">
        <v>0</v>
      </c>
      <c r="G257" s="2">
        <f t="shared" si="0"/>
        <v>10508.078080000001</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1173053.1000000001</v>
      </c>
      <c r="D285" s="1">
        <f>'PR-RAS'!E289</f>
        <v>1535810.4600000002</v>
      </c>
      <c r="E285" s="1">
        <v>0</v>
      </c>
      <c r="F285" s="1">
        <v>0</v>
      </c>
      <c r="G285" s="2">
        <f t="shared" si="8"/>
        <v>1205487.4216800001</v>
      </c>
      <c r="H285" s="2">
        <f t="shared" si="9"/>
        <v>0.56000000028871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44617.530000000028</v>
      </c>
      <c r="D286" s="1">
        <f>'PR-RAS'!E290</f>
        <v>79728.359999999637</v>
      </c>
      <c r="E286" s="1">
        <v>0</v>
      </c>
      <c r="F286" s="1">
        <v>0</v>
      </c>
      <c r="G286" s="2">
        <f t="shared" si="8"/>
        <v>58161.161249999794</v>
      </c>
      <c r="H286" s="2">
        <f t="shared" si="9"/>
        <v>0.82999999960884452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150654.01</v>
      </c>
      <c r="D288" s="1">
        <f>'PR-RAS'!E292</f>
        <v>195005.76</v>
      </c>
      <c r="E288" s="1">
        <v>0</v>
      </c>
      <c r="F288" s="1">
        <v>0</v>
      </c>
      <c r="G288" s="2">
        <f t="shared" si="8"/>
        <v>155171.00711000001</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3759.5</v>
      </c>
      <c r="D290" s="1">
        <f>'PR-RAS'!E294</f>
        <v>4774.84</v>
      </c>
      <c r="E290" s="1">
        <v>0</v>
      </c>
      <c r="F290" s="1">
        <v>0</v>
      </c>
      <c r="G290" s="2">
        <f t="shared" si="8"/>
        <v>3846.35302</v>
      </c>
      <c r="H290" s="2">
        <f t="shared" si="9"/>
        <v>0.65999999999985448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3759.5</v>
      </c>
      <c r="D291" s="1">
        <f>'PR-RAS'!E295</f>
        <v>4774.84</v>
      </c>
      <c r="E291" s="1">
        <v>0</v>
      </c>
      <c r="F291" s="1">
        <v>0</v>
      </c>
      <c r="G291" s="2">
        <f t="shared" si="8"/>
        <v>3859.6621999999998</v>
      </c>
      <c r="H291" s="2">
        <f t="shared" si="9"/>
        <v>0.65999999999985448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6069.2699999999995</v>
      </c>
      <c r="D345" s="1">
        <f>'PR-RAS'!E350</f>
        <v>50834.66</v>
      </c>
      <c r="E345" s="1">
        <v>0</v>
      </c>
      <c r="F345" s="1">
        <v>0</v>
      </c>
      <c r="G345" s="2">
        <f t="shared" si="8"/>
        <v>37062.074959999998</v>
      </c>
      <c r="H345" s="2">
        <f t="shared" si="9"/>
        <v>0.6099999999960346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6069.2699999999995</v>
      </c>
      <c r="D358" s="1">
        <f>'PR-RAS'!E363</f>
        <v>50834.66</v>
      </c>
      <c r="E358" s="1">
        <v>0</v>
      </c>
      <c r="F358" s="1">
        <v>0</v>
      </c>
      <c r="G358" s="2">
        <f t="shared" si="8"/>
        <v>38462.676630000002</v>
      </c>
      <c r="H358" s="2">
        <f t="shared" si="9"/>
        <v>0.6099999999960346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5533.0599999999995</v>
      </c>
      <c r="D364" s="1">
        <f>'PR-RAS'!E369</f>
        <v>22076</v>
      </c>
      <c r="E364" s="1">
        <v>0</v>
      </c>
      <c r="F364" s="1">
        <v>0</v>
      </c>
      <c r="G364" s="2">
        <f t="shared" si="8"/>
        <v>18035.676779999998</v>
      </c>
      <c r="H364" s="2">
        <f t="shared" si="9"/>
        <v>5.9999999999490683E-2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8982.5</v>
      </c>
      <c r="E365" s="1">
        <v>0</v>
      </c>
      <c r="F365" s="1">
        <v>0</v>
      </c>
      <c r="G365" s="2">
        <f t="shared" si="8"/>
        <v>6539.26</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5041.99</v>
      </c>
      <c r="D367" s="1">
        <f>'PR-RAS'!E372</f>
        <v>5931</v>
      </c>
      <c r="E367" s="1">
        <v>0</v>
      </c>
      <c r="F367" s="1">
        <v>0</v>
      </c>
      <c r="G367" s="2">
        <f t="shared" si="8"/>
        <v>6186.8603399999993</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491.07</v>
      </c>
      <c r="D371" s="1">
        <f>'PR-RAS'!E376</f>
        <v>7162.5</v>
      </c>
      <c r="E371" s="1">
        <v>0</v>
      </c>
      <c r="F371" s="1">
        <v>0</v>
      </c>
      <c r="G371" s="2">
        <f t="shared" si="8"/>
        <v>5481.9458999999997</v>
      </c>
      <c r="H371" s="2">
        <f t="shared" si="9"/>
        <v>0.56999999999999318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536.21</v>
      </c>
      <c r="D378" s="1">
        <f>'PR-RAS'!E383</f>
        <v>28758.66</v>
      </c>
      <c r="E378" s="1">
        <v>0</v>
      </c>
      <c r="F378" s="1">
        <v>0</v>
      </c>
      <c r="G378" s="2">
        <f t="shared" si="8"/>
        <v>21886.180809999998</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536.21</v>
      </c>
      <c r="D379" s="1">
        <f>'PR-RAS'!E384</f>
        <v>28758.66</v>
      </c>
      <c r="E379" s="1">
        <v>0</v>
      </c>
      <c r="F379" s="1">
        <v>0</v>
      </c>
      <c r="G379" s="2">
        <f t="shared" si="8"/>
        <v>21944.234339999999</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6069.2699999999995</v>
      </c>
      <c r="D403" s="1">
        <f>'PR-RAS'!E408</f>
        <v>50834.66</v>
      </c>
      <c r="E403" s="1">
        <v>0</v>
      </c>
      <c r="F403" s="1">
        <v>0</v>
      </c>
      <c r="G403" s="2">
        <f t="shared" si="8"/>
        <v>43310.91318000001</v>
      </c>
      <c r="H403" s="2">
        <f t="shared" si="9"/>
        <v>0.6099999999960346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153401.87</v>
      </c>
      <c r="D405" s="1">
        <f>'PR-RAS'!E410</f>
        <v>171427.24</v>
      </c>
      <c r="E405" s="1">
        <v>0</v>
      </c>
      <c r="F405" s="1">
        <v>0</v>
      </c>
      <c r="G405" s="2">
        <f t="shared" si="8"/>
        <v>200487.56539999999</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1217670.6300000001</v>
      </c>
      <c r="D407" s="1">
        <f>'PR-RAS'!E412</f>
        <v>1615538.8199999998</v>
      </c>
      <c r="E407" s="1">
        <v>0</v>
      </c>
      <c r="F407" s="1">
        <v>0</v>
      </c>
      <c r="G407" s="2">
        <f t="shared" si="8"/>
        <v>1806191.7976199999</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1179122.3700000001</v>
      </c>
      <c r="D408" s="1">
        <f>'PR-RAS'!E413</f>
        <v>1586645.12</v>
      </c>
      <c r="E408" s="1">
        <v>0</v>
      </c>
      <c r="F408" s="1">
        <v>0</v>
      </c>
      <c r="G408" s="2">
        <f t="shared" si="8"/>
        <v>1771431.93227</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38548.260000000009</v>
      </c>
      <c r="D409" s="1">
        <f>'PR-RAS'!E414</f>
        <v>28893.699999999721</v>
      </c>
      <c r="E409" s="1">
        <v>0</v>
      </c>
      <c r="F409" s="1">
        <v>0</v>
      </c>
      <c r="G409" s="2">
        <f t="shared" si="8"/>
        <v>39304.949279999775</v>
      </c>
      <c r="H409" s="2">
        <f t="shared" si="9"/>
        <v>0.56000000028871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23578.520000000019</v>
      </c>
      <c r="E411" s="1">
        <v>0</v>
      </c>
      <c r="F411" s="1">
        <v>0</v>
      </c>
      <c r="G411" s="2">
        <f t="shared" si="8"/>
        <v>19334.386400000014</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2747.859999999986</v>
      </c>
      <c r="D412" s="1">
        <f>'PR-RAS'!E417</f>
        <v>0</v>
      </c>
      <c r="E412" s="1">
        <v>0</v>
      </c>
      <c r="F412" s="1">
        <v>0</v>
      </c>
      <c r="G412" s="2">
        <f t="shared" si="8"/>
        <v>1129.3704599999942</v>
      </c>
      <c r="H412" s="2">
        <f t="shared" si="9"/>
        <v>0.14000000001396984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3759.5</v>
      </c>
      <c r="D413" s="1">
        <f>'PR-RAS'!E418</f>
        <v>4774.84</v>
      </c>
      <c r="E413" s="1">
        <v>0</v>
      </c>
      <c r="F413" s="1">
        <v>0</v>
      </c>
      <c r="G413" s="2">
        <f t="shared" si="8"/>
        <v>5483.3821600000001</v>
      </c>
      <c r="H413" s="2">
        <f t="shared" si="9"/>
        <v>0.65999999999985448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1217670.6300000001</v>
      </c>
      <c r="D633" s="1">
        <f>'PR-RAS'!E639</f>
        <v>1615538.8199999998</v>
      </c>
      <c r="E633" s="1">
        <v>0</v>
      </c>
      <c r="F633" s="1">
        <v>0</v>
      </c>
      <c r="G633" s="2">
        <f t="shared" si="10"/>
        <v>2811608.9066399997</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1179122.3700000001</v>
      </c>
      <c r="D634" s="1">
        <f>'PR-RAS'!E640</f>
        <v>1586645.12</v>
      </c>
      <c r="E634" s="1">
        <v>0</v>
      </c>
      <c r="F634" s="1">
        <v>0</v>
      </c>
      <c r="G634" s="2">
        <f t="shared" si="10"/>
        <v>2755077.1821300001</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38548.260000000009</v>
      </c>
      <c r="D635" s="1">
        <f>'PR-RAS'!E641</f>
        <v>28893.699999999721</v>
      </c>
      <c r="E635" s="1">
        <v>0</v>
      </c>
      <c r="F635" s="1">
        <v>0</v>
      </c>
      <c r="G635" s="2">
        <f t="shared" si="10"/>
        <v>61076.808439999651</v>
      </c>
      <c r="H635" s="2">
        <f t="shared" si="11"/>
        <v>0.56000000028871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23578.520000000019</v>
      </c>
      <c r="E637" s="1">
        <v>0</v>
      </c>
      <c r="F637" s="1">
        <v>0</v>
      </c>
      <c r="G637" s="2">
        <f t="shared" si="10"/>
        <v>29991.877440000026</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2747.859999999986</v>
      </c>
      <c r="D638" s="1">
        <f>'PR-RAS'!E644</f>
        <v>0</v>
      </c>
      <c r="E638" s="1">
        <v>0</v>
      </c>
      <c r="F638" s="1">
        <v>0</v>
      </c>
      <c r="G638" s="2">
        <f t="shared" si="10"/>
        <v>1750.3868199999911</v>
      </c>
      <c r="H638" s="2">
        <f t="shared" si="11"/>
        <v>0.14000000001396984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35800.400000000023</v>
      </c>
      <c r="D639" s="1">
        <f>'PR-RAS'!E645</f>
        <v>52472.219999999739</v>
      </c>
      <c r="E639" s="1">
        <v>0</v>
      </c>
      <c r="F639" s="1">
        <v>0</v>
      </c>
      <c r="G639" s="2">
        <f t="shared" si="10"/>
        <v>89795.207919999681</v>
      </c>
      <c r="H639" s="2">
        <f t="shared" si="11"/>
        <v>0.61999999976251274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56509.02</v>
      </c>
      <c r="D641" s="1">
        <f>'PR-RAS'!E647</f>
        <v>158274.03</v>
      </c>
      <c r="E641" s="1">
        <v>0</v>
      </c>
      <c r="F641" s="1">
        <v>0</v>
      </c>
      <c r="G641" s="2">
        <f t="shared" si="10"/>
        <v>238756.53120000003</v>
      </c>
      <c r="H641" s="2">
        <f t="shared" si="11"/>
        <v>4.9999999995634425E-2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19461.8</v>
      </c>
      <c r="D642" s="1">
        <f>'PR-RAS'!E649</f>
        <v>44271.12</v>
      </c>
      <c r="E642" s="1">
        <v>0</v>
      </c>
      <c r="F642" s="1">
        <v>0</v>
      </c>
      <c r="G642" s="2">
        <f t="shared" si="10"/>
        <v>69230.589640000006</v>
      </c>
      <c r="H642" s="2">
        <f t="shared" si="11"/>
        <v>0.32000000000334694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370197.8</v>
      </c>
      <c r="D643" s="1">
        <f>'PR-RAS'!E650</f>
        <v>467821.97</v>
      </c>
      <c r="E643" s="1">
        <v>0</v>
      </c>
      <c r="F643" s="1">
        <v>0</v>
      </c>
      <c r="G643" s="2">
        <f t="shared" si="10"/>
        <v>838350.39708000002</v>
      </c>
      <c r="H643" s="2">
        <f t="shared" si="11"/>
        <v>0.23000000003958121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345866.73</v>
      </c>
      <c r="D644" s="1">
        <f>'PR-RAS'!E651</f>
        <v>456557.95</v>
      </c>
      <c r="E644" s="1">
        <v>0</v>
      </c>
      <c r="F644" s="1">
        <v>0</v>
      </c>
      <c r="G644" s="2">
        <f t="shared" si="10"/>
        <v>809525.83108999999</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43792.869999999995</v>
      </c>
      <c r="D645" s="1">
        <f>'PR-RAS'!E652</f>
        <v>55535.139999999956</v>
      </c>
      <c r="E645" s="1">
        <v>0</v>
      </c>
      <c r="F645" s="1">
        <v>0</v>
      </c>
      <c r="G645" s="2">
        <f t="shared" si="10"/>
        <v>99731.868599999943</v>
      </c>
      <c r="H645" s="2">
        <f t="shared" si="11"/>
        <v>0.26999999996041879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59</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53</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926857.86</v>
      </c>
      <c r="D668" s="1">
        <f>'PR-RAS'!E675</f>
        <v>1228704.8799999999</v>
      </c>
      <c r="E668" s="1">
        <v>0</v>
      </c>
      <c r="F668" s="1">
        <v>0</v>
      </c>
      <c r="G668" s="2">
        <f t="shared" si="10"/>
        <v>2257306.5025399998</v>
      </c>
      <c r="H668" s="2">
        <f t="shared" si="11"/>
        <v>0.26000000012572855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28759.99</v>
      </c>
      <c r="E670" s="1">
        <v>0</v>
      </c>
      <c r="F670" s="1">
        <v>0</v>
      </c>
      <c r="G670" s="2">
        <f t="shared" si="10"/>
        <v>38480.866620000008</v>
      </c>
      <c r="H670" s="2">
        <f t="shared" si="11"/>
        <v>9.9999999983992893E-3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27305.14</v>
      </c>
      <c r="D687" s="1">
        <f>'PR-RAS'!E694</f>
        <v>32614.400000000001</v>
      </c>
      <c r="E687" s="1">
        <v>0</v>
      </c>
      <c r="F687" s="1">
        <v>0</v>
      </c>
      <c r="G687" s="2">
        <f t="shared" si="10"/>
        <v>63478.282840000007</v>
      </c>
      <c r="H687" s="2">
        <f t="shared" si="11"/>
        <v>0.54000000000087311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50581.83</v>
      </c>
      <c r="D703" s="1">
        <f>'PR-RAS'!E710</f>
        <v>45276.07</v>
      </c>
      <c r="E703" s="1">
        <v>0</v>
      </c>
      <c r="F703" s="1">
        <v>0</v>
      </c>
      <c r="G703" s="2">
        <f t="shared" si="10"/>
        <v>99076.04694</v>
      </c>
      <c r="H703" s="2">
        <f t="shared" si="11"/>
        <v>0.23999999999796273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250</v>
      </c>
      <c r="D705" s="1">
        <f>'PR-RAS'!E712</f>
        <v>1237.9000000000001</v>
      </c>
      <c r="E705" s="1">
        <v>0</v>
      </c>
      <c r="F705" s="1">
        <v>0</v>
      </c>
      <c r="G705" s="2">
        <f t="shared" si="10"/>
        <v>1918.9631999999999</v>
      </c>
      <c r="H705" s="2">
        <f t="shared" si="11"/>
        <v>9.9999999999909051E-2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3225.18</v>
      </c>
      <c r="E709" s="1">
        <v>0</v>
      </c>
      <c r="F709" s="1">
        <v>0</v>
      </c>
      <c r="G709" s="2">
        <f t="shared" si="10"/>
        <v>4566.8548799999999</v>
      </c>
      <c r="H709" s="2">
        <f t="shared" si="11"/>
        <v>0.17999999999983629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5731.4</v>
      </c>
      <c r="D710" s="1">
        <f>'PR-RAS'!E717</f>
        <v>933.44</v>
      </c>
      <c r="E710" s="1">
        <v>0</v>
      </c>
      <c r="F710" s="1">
        <v>0</v>
      </c>
      <c r="G710" s="2">
        <f t="shared" si="10"/>
        <v>5387.1805199999999</v>
      </c>
      <c r="H710" s="2">
        <f t="shared" si="11"/>
        <v>0.83999999999969077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35521.96</v>
      </c>
      <c r="D711" s="1">
        <f>'PR-RAS'!E718</f>
        <v>37828.339999999997</v>
      </c>
      <c r="E711" s="1">
        <v>0</v>
      </c>
      <c r="F711" s="1">
        <v>0</v>
      </c>
      <c r="G711" s="2">
        <f t="shared" si="10"/>
        <v>78936.834399999992</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3271.28</v>
      </c>
      <c r="D713" s="1">
        <f>'PR-RAS'!E720</f>
        <v>537.20000000000005</v>
      </c>
      <c r="E713" s="1">
        <v>0</v>
      </c>
      <c r="F713" s="1">
        <v>0</v>
      </c>
      <c r="G713" s="2">
        <f t="shared" si="10"/>
        <v>3094.1241599999998</v>
      </c>
      <c r="H713" s="2">
        <f t="shared" si="11"/>
        <v>0.48000000000024556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12006.02</v>
      </c>
      <c r="D715" s="1">
        <f>'PR-RAS'!E722</f>
        <v>2217.8000000000002</v>
      </c>
      <c r="E715" s="1">
        <v>0</v>
      </c>
      <c r="F715" s="1">
        <v>0</v>
      </c>
      <c r="G715" s="2">
        <f t="shared" si="10"/>
        <v>11739.316680000002</v>
      </c>
      <c r="H715" s="2">
        <f t="shared" si="11"/>
        <v>0.22000000000025466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4649.83</v>
      </c>
      <c r="D717" s="1">
        <f>'PR-RAS'!E724</f>
        <v>2001.51</v>
      </c>
      <c r="E717" s="1">
        <v>0</v>
      </c>
      <c r="F717" s="1">
        <v>0</v>
      </c>
      <c r="G717" s="2">
        <f t="shared" si="10"/>
        <v>6195.4405999999999</v>
      </c>
      <c r="H717" s="2">
        <f t="shared" si="11"/>
        <v>0.66000000000008185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2275.4</v>
      </c>
      <c r="D718" s="1">
        <f>'PR-RAS'!E725</f>
        <v>2011.67</v>
      </c>
      <c r="E718" s="1">
        <v>0</v>
      </c>
      <c r="F718" s="1">
        <v>0</v>
      </c>
      <c r="G718" s="2">
        <f t="shared" si="10"/>
        <v>4516.1965799999998</v>
      </c>
      <c r="H718" s="2">
        <f t="shared" si="11"/>
        <v>0.73000000000001819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20523.59</v>
      </c>
      <c r="E821" s="1">
        <v>0</v>
      </c>
      <c r="F821" s="1">
        <v>0</v>
      </c>
      <c r="G821" s="2">
        <f t="shared" si="18"/>
        <v>33658.687599999997</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14656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1217670.6300000001</v>
      </c>
      <c r="I16" s="170">
        <f>'PR-RAS'!E6</f>
        <v>1615538.8199999998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1173053.1000000001</v>
      </c>
      <c r="I17" s="170">
        <f>'PR-RAS'!E151</f>
        <v>1535810.4600000002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35800.400000000023</v>
      </c>
      <c r="I18" s="170">
        <f>'PR-RAS'!E645</f>
        <v>52472.219999999739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99"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1217670.6300000001</v>
      </c>
      <c r="E6" s="51">
        <f>E7+E44+E50+E82+E106+E124+E133+E139</f>
        <v>1615538.8199999998</v>
      </c>
      <c r="F6" s="52">
        <f t="shared" ref="F6:F131" si="0">IF(D6&lt;&gt;0,IF(E6/D6&gt;=100,"&gt;&gt;100",E6/D6*100),"-")</f>
        <v>132.67453284965899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975520.66</v>
      </c>
      <c r="E50" s="51">
        <f>E51+E54+E59+E62+E65+E68+E71+E74+E77</f>
        <v>1321851.1999999997</v>
      </c>
      <c r="F50" s="52">
        <f t="shared" si="0"/>
        <v>135.50212252808666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926857.86</v>
      </c>
      <c r="E68" s="51">
        <f t="shared" si="15"/>
        <v>1257464.8699999999</v>
      </c>
      <c r="F68" s="52">
        <f t="shared" si="0"/>
        <v>135.66965597076558</v>
      </c>
    </row>
    <row r="69" spans="1:6" ht="12.75" customHeight="1" x14ac:dyDescent="0.2">
      <c r="A69" s="53" t="s">
        <v>184</v>
      </c>
      <c r="B69" s="85" t="s">
        <v>185</v>
      </c>
      <c r="C69" s="50" t="s">
        <v>184</v>
      </c>
      <c r="D69" s="242">
        <v>926857.86</v>
      </c>
      <c r="E69" s="242">
        <v>1228704.8799999999</v>
      </c>
      <c r="F69" s="52">
        <f t="shared" si="0"/>
        <v>132.56670014105504</v>
      </c>
    </row>
    <row r="70" spans="1:6" ht="24" x14ac:dyDescent="0.2">
      <c r="A70" s="53" t="s">
        <v>186</v>
      </c>
      <c r="B70" s="85" t="s">
        <v>187</v>
      </c>
      <c r="C70" s="50" t="s">
        <v>186</v>
      </c>
      <c r="D70" s="242">
        <v>0</v>
      </c>
      <c r="E70" s="242">
        <v>28759.99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27305.14</v>
      </c>
      <c r="E74" s="51">
        <f t="shared" si="17"/>
        <v>32614.400000000001</v>
      </c>
      <c r="F74" s="52">
        <f t="shared" si="0"/>
        <v>119.44417790936066</v>
      </c>
    </row>
    <row r="75" spans="1:6" ht="12.75" customHeight="1" x14ac:dyDescent="0.2">
      <c r="A75" s="53" t="s">
        <v>196</v>
      </c>
      <c r="B75" s="85" t="s">
        <v>197</v>
      </c>
      <c r="C75" s="50" t="s">
        <v>196</v>
      </c>
      <c r="D75" s="242">
        <v>27305.14</v>
      </c>
      <c r="E75" s="242">
        <v>32614.400000000001</v>
      </c>
      <c r="F75" s="52">
        <f t="shared" si="0"/>
        <v>119.44417790936066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21357.66</v>
      </c>
      <c r="E77" s="51">
        <f t="shared" si="18"/>
        <v>31771.93</v>
      </c>
      <c r="F77" s="52">
        <f t="shared" si="0"/>
        <v>148.76128751932563</v>
      </c>
    </row>
    <row r="78" spans="1:6" ht="12.75" customHeight="1" x14ac:dyDescent="0.2">
      <c r="A78" s="53">
        <v>6391</v>
      </c>
      <c r="B78" s="85" t="s">
        <v>202</v>
      </c>
      <c r="C78" s="50" t="s">
        <v>203</v>
      </c>
      <c r="D78" s="242">
        <v>0</v>
      </c>
      <c r="E78" s="242">
        <v>2317.36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21357.66</v>
      </c>
      <c r="E80" s="242">
        <v>29454.57</v>
      </c>
      <c r="F80" s="52">
        <f t="shared" si="0"/>
        <v>137.91103519767617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52730.62</v>
      </c>
      <c r="E106" s="51">
        <f t="shared" si="23"/>
        <v>50118.11</v>
      </c>
      <c r="F106" s="52">
        <f t="shared" si="0"/>
        <v>95.045554177060694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52730.62</v>
      </c>
      <c r="E112" s="51">
        <f t="shared" si="25"/>
        <v>50118.11</v>
      </c>
      <c r="F112" s="52">
        <f t="shared" si="0"/>
        <v>95.045554177060694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52730.62</v>
      </c>
      <c r="E117" s="242">
        <v>50118.11</v>
      </c>
      <c r="F117" s="52">
        <f t="shared" si="0"/>
        <v>95.045554177060694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1455.02</v>
      </c>
      <c r="E124" s="51">
        <f t="shared" si="27"/>
        <v>2093.5500000000002</v>
      </c>
      <c r="F124" s="52">
        <f t="shared" si="0"/>
        <v>143.88462014267847</v>
      </c>
    </row>
    <row r="125" spans="1:6" ht="12.75" customHeight="1" x14ac:dyDescent="0.2">
      <c r="A125" s="53">
        <v>661</v>
      </c>
      <c r="B125" s="86" t="s">
        <v>296</v>
      </c>
      <c r="C125" s="50" t="s">
        <v>297</v>
      </c>
      <c r="D125" s="51">
        <f t="shared" ref="D125:E125" si="28">SUM(D126:D127)</f>
        <v>1455.02</v>
      </c>
      <c r="E125" s="51">
        <f t="shared" si="28"/>
        <v>1493.55</v>
      </c>
      <c r="F125" s="52">
        <f t="shared" si="0"/>
        <v>102.6480735659991</v>
      </c>
    </row>
    <row r="126" spans="1:6" ht="12.75" customHeight="1" x14ac:dyDescent="0.2">
      <c r="A126" s="53">
        <v>6614</v>
      </c>
      <c r="B126" s="86" t="s">
        <v>298</v>
      </c>
      <c r="C126" s="50" t="s">
        <v>299</v>
      </c>
      <c r="D126" s="242">
        <v>135.66999999999999</v>
      </c>
      <c r="E126" s="242">
        <v>179</v>
      </c>
      <c r="F126" s="52">
        <f t="shared" si="0"/>
        <v>131.93779022628439</v>
      </c>
    </row>
    <row r="127" spans="1:6" ht="12.75" customHeight="1" x14ac:dyDescent="0.2">
      <c r="A127" s="53">
        <v>6615</v>
      </c>
      <c r="B127" s="86" t="s">
        <v>300</v>
      </c>
      <c r="C127" s="50" t="s">
        <v>301</v>
      </c>
      <c r="D127" s="242">
        <v>1319.35</v>
      </c>
      <c r="E127" s="242">
        <v>1314.55</v>
      </c>
      <c r="F127" s="52">
        <f t="shared" si="0"/>
        <v>99.636184484784167</v>
      </c>
    </row>
    <row r="128" spans="1:6" ht="24" x14ac:dyDescent="0.2">
      <c r="A128" s="53">
        <v>663</v>
      </c>
      <c r="B128" s="231" t="s">
        <v>302</v>
      </c>
      <c r="C128" s="50" t="s">
        <v>303</v>
      </c>
      <c r="D128" s="51">
        <f t="shared" ref="D128:E128" si="29">SUM(D129:D132)</f>
        <v>0</v>
      </c>
      <c r="E128" s="51">
        <f t="shared" si="29"/>
        <v>600</v>
      </c>
      <c r="F128" s="52" t="str">
        <f t="shared" si="0"/>
        <v>-</v>
      </c>
    </row>
    <row r="129" spans="1:6" ht="12.75" customHeight="1" x14ac:dyDescent="0.2">
      <c r="A129" s="53">
        <v>6631</v>
      </c>
      <c r="B129" s="86" t="s">
        <v>304</v>
      </c>
      <c r="C129" s="50" t="s">
        <v>305</v>
      </c>
      <c r="D129" s="242">
        <v>0</v>
      </c>
      <c r="E129" s="242">
        <v>600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187964.33</v>
      </c>
      <c r="E133" s="51">
        <f t="shared" si="30"/>
        <v>241475.96</v>
      </c>
      <c r="F133" s="52">
        <f t="shared" ref="F133:F223" si="31">IF(D133&lt;&gt;0,IF(E133/D133&gt;=100,"&gt;&gt;100",E133/D133*100),"-")</f>
        <v>128.46903452373118</v>
      </c>
    </row>
    <row r="134" spans="1:6" ht="24" x14ac:dyDescent="0.2">
      <c r="A134" s="53">
        <v>671</v>
      </c>
      <c r="B134" s="232" t="s">
        <v>314</v>
      </c>
      <c r="C134" s="50" t="s">
        <v>315</v>
      </c>
      <c r="D134" s="51">
        <f t="shared" ref="D134:E134" si="32">SUM(D135:D137)</f>
        <v>187964.33</v>
      </c>
      <c r="E134" s="51">
        <f t="shared" si="32"/>
        <v>241475.96</v>
      </c>
      <c r="F134" s="52">
        <f t="shared" si="31"/>
        <v>128.46903452373118</v>
      </c>
    </row>
    <row r="135" spans="1:6" ht="12.75" customHeight="1" x14ac:dyDescent="0.2">
      <c r="A135" s="53">
        <v>6711</v>
      </c>
      <c r="B135" s="85" t="s">
        <v>316</v>
      </c>
      <c r="C135" s="50" t="s">
        <v>317</v>
      </c>
      <c r="D135" s="242">
        <v>186024.33</v>
      </c>
      <c r="E135" s="242">
        <v>238852.46</v>
      </c>
      <c r="F135" s="52">
        <f t="shared" si="31"/>
        <v>128.39850572234289</v>
      </c>
    </row>
    <row r="136" spans="1:6" ht="24" x14ac:dyDescent="0.2">
      <c r="A136" s="53">
        <v>6712</v>
      </c>
      <c r="B136" s="232" t="s">
        <v>318</v>
      </c>
      <c r="C136" s="50" t="s">
        <v>319</v>
      </c>
      <c r="D136" s="242">
        <v>1940</v>
      </c>
      <c r="E136" s="242">
        <v>2623.5</v>
      </c>
      <c r="F136" s="52">
        <f t="shared" si="31"/>
        <v>135.23195876288662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1173053.1000000001</v>
      </c>
      <c r="E151" s="51">
        <f t="shared" si="35"/>
        <v>1535810.4600000002</v>
      </c>
      <c r="F151" s="52">
        <f t="shared" si="31"/>
        <v>130.92420624437207</v>
      </c>
    </row>
    <row r="152" spans="1:6" ht="12.75" customHeight="1" x14ac:dyDescent="0.2">
      <c r="A152" s="53">
        <v>31</v>
      </c>
      <c r="B152" s="85" t="s">
        <v>349</v>
      </c>
      <c r="C152" s="50" t="s">
        <v>35</v>
      </c>
      <c r="D152" s="51">
        <f t="shared" ref="D152:E152" si="36">D153+D158+D159</f>
        <v>953468.53</v>
      </c>
      <c r="E152" s="51">
        <f t="shared" si="36"/>
        <v>1268759.9200000002</v>
      </c>
      <c r="F152" s="52">
        <f t="shared" si="31"/>
        <v>133.06783392211173</v>
      </c>
    </row>
    <row r="153" spans="1:6" ht="12.75" customHeight="1" x14ac:dyDescent="0.2">
      <c r="A153" s="53">
        <v>311</v>
      </c>
      <c r="B153" s="85" t="s">
        <v>350</v>
      </c>
      <c r="C153" s="50" t="s">
        <v>351</v>
      </c>
      <c r="D153" s="51">
        <f t="shared" ref="D153:E153" si="37">SUM(D154:D157)</f>
        <v>791262.63000000012</v>
      </c>
      <c r="E153" s="51">
        <f t="shared" si="37"/>
        <v>1059388.82</v>
      </c>
      <c r="F153" s="52">
        <f t="shared" si="31"/>
        <v>133.88586543004058</v>
      </c>
    </row>
    <row r="154" spans="1:6" ht="12.75" customHeight="1" x14ac:dyDescent="0.2">
      <c r="A154" s="53">
        <v>3111</v>
      </c>
      <c r="B154" s="85" t="s">
        <v>352</v>
      </c>
      <c r="C154" s="50" t="s">
        <v>353</v>
      </c>
      <c r="D154" s="242">
        <v>771285.27</v>
      </c>
      <c r="E154" s="242">
        <v>1028741.39</v>
      </c>
      <c r="F154" s="52">
        <f t="shared" si="31"/>
        <v>133.38014221378816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18384.18</v>
      </c>
      <c r="E156" s="242">
        <v>28186.639999999999</v>
      </c>
      <c r="F156" s="52">
        <f t="shared" si="31"/>
        <v>153.32008281032932</v>
      </c>
    </row>
    <row r="157" spans="1:6" ht="12.75" customHeight="1" x14ac:dyDescent="0.2">
      <c r="A157" s="53">
        <v>3114</v>
      </c>
      <c r="B157" s="85" t="s">
        <v>358</v>
      </c>
      <c r="C157" s="50" t="s">
        <v>359</v>
      </c>
      <c r="D157" s="242">
        <v>1593.18</v>
      </c>
      <c r="E157" s="242">
        <v>2460.79</v>
      </c>
      <c r="F157" s="52">
        <f t="shared" si="31"/>
        <v>154.45775116433796</v>
      </c>
    </row>
    <row r="158" spans="1:6" ht="12.75" customHeight="1" x14ac:dyDescent="0.2">
      <c r="A158" s="53">
        <v>312</v>
      </c>
      <c r="B158" s="85" t="s">
        <v>360</v>
      </c>
      <c r="C158" s="50" t="s">
        <v>361</v>
      </c>
      <c r="D158" s="242">
        <v>30085.09</v>
      </c>
      <c r="E158" s="242">
        <v>35215.019999999997</v>
      </c>
      <c r="F158" s="52">
        <f t="shared" si="31"/>
        <v>117.05140320338081</v>
      </c>
    </row>
    <row r="159" spans="1:6" ht="12.75" customHeight="1" x14ac:dyDescent="0.2">
      <c r="A159" s="53">
        <v>313</v>
      </c>
      <c r="B159" s="85" t="s">
        <v>362</v>
      </c>
      <c r="C159" s="50" t="s">
        <v>363</v>
      </c>
      <c r="D159" s="51">
        <f t="shared" ref="D159:E159" si="38">SUM(D160:D162)</f>
        <v>132120.81</v>
      </c>
      <c r="E159" s="51">
        <f t="shared" si="38"/>
        <v>174156.08</v>
      </c>
      <c r="F159" s="52">
        <f t="shared" si="31"/>
        <v>131.81578284299042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132120.81</v>
      </c>
      <c r="E161" s="242">
        <v>174156.08</v>
      </c>
      <c r="F161" s="52">
        <f t="shared" si="31"/>
        <v>131.81578284299042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218520.32000000004</v>
      </c>
      <c r="E163" s="51">
        <f t="shared" si="39"/>
        <v>245396.24000000002</v>
      </c>
      <c r="F163" s="52">
        <f t="shared" si="31"/>
        <v>112.29904843631932</v>
      </c>
    </row>
    <row r="164" spans="1:6" ht="12.75" customHeight="1" x14ac:dyDescent="0.2">
      <c r="A164" s="53">
        <v>321</v>
      </c>
      <c r="B164" s="85" t="s">
        <v>371</v>
      </c>
      <c r="C164" s="50" t="s">
        <v>372</v>
      </c>
      <c r="D164" s="51">
        <f t="shared" ref="D164:E164" si="40">SUM(D165:D168)</f>
        <v>47708.72</v>
      </c>
      <c r="E164" s="51">
        <f t="shared" si="40"/>
        <v>56580.569999999992</v>
      </c>
      <c r="F164" s="52">
        <f t="shared" si="31"/>
        <v>118.59586675140308</v>
      </c>
    </row>
    <row r="165" spans="1:6" ht="12.75" customHeight="1" x14ac:dyDescent="0.2">
      <c r="A165" s="53">
        <v>3211</v>
      </c>
      <c r="B165" s="85" t="s">
        <v>373</v>
      </c>
      <c r="C165" s="50" t="s">
        <v>374</v>
      </c>
      <c r="D165" s="242">
        <v>9105.2199999999993</v>
      </c>
      <c r="E165" s="242">
        <v>17535.73</v>
      </c>
      <c r="F165" s="52">
        <f t="shared" si="31"/>
        <v>192.58985505018003</v>
      </c>
    </row>
    <row r="166" spans="1:6" ht="12.75" customHeight="1" x14ac:dyDescent="0.2">
      <c r="A166" s="53">
        <v>3212</v>
      </c>
      <c r="B166" s="85" t="s">
        <v>375</v>
      </c>
      <c r="C166" s="50" t="s">
        <v>376</v>
      </c>
      <c r="D166" s="242">
        <v>35521.96</v>
      </c>
      <c r="E166" s="242">
        <v>37828.339999999997</v>
      </c>
      <c r="F166" s="52">
        <f t="shared" si="31"/>
        <v>106.49282866148151</v>
      </c>
    </row>
    <row r="167" spans="1:6" ht="12.75" customHeight="1" x14ac:dyDescent="0.2">
      <c r="A167" s="53">
        <v>3213</v>
      </c>
      <c r="B167" s="85" t="s">
        <v>377</v>
      </c>
      <c r="C167" s="50" t="s">
        <v>378</v>
      </c>
      <c r="D167" s="242">
        <v>1731.54</v>
      </c>
      <c r="E167" s="242">
        <v>1216.5</v>
      </c>
      <c r="F167" s="52">
        <f t="shared" si="31"/>
        <v>70.255379604282894</v>
      </c>
    </row>
    <row r="168" spans="1:6" ht="12.75" customHeight="1" x14ac:dyDescent="0.2">
      <c r="A168" s="53">
        <v>3214</v>
      </c>
      <c r="B168" s="85" t="s">
        <v>379</v>
      </c>
      <c r="C168" s="50" t="s">
        <v>380</v>
      </c>
      <c r="D168" s="242">
        <v>1350</v>
      </c>
      <c r="E168" s="242"/>
      <c r="F168" s="52">
        <f t="shared" si="31"/>
        <v>0</v>
      </c>
    </row>
    <row r="169" spans="1:6" ht="12.75" customHeight="1" x14ac:dyDescent="0.2">
      <c r="A169" s="53">
        <v>322</v>
      </c>
      <c r="B169" s="85" t="s">
        <v>381</v>
      </c>
      <c r="C169" s="50" t="s">
        <v>382</v>
      </c>
      <c r="D169" s="51">
        <f t="shared" ref="D169:E169" si="41">SUM(D170:D176)</f>
        <v>122971.67</v>
      </c>
      <c r="E169" s="51">
        <f t="shared" si="41"/>
        <v>122327.87</v>
      </c>
      <c r="F169" s="52">
        <f t="shared" si="31"/>
        <v>99.476464782498269</v>
      </c>
    </row>
    <row r="170" spans="1:6" ht="12.75" customHeight="1" x14ac:dyDescent="0.2">
      <c r="A170" s="53">
        <v>3221</v>
      </c>
      <c r="B170" s="85" t="s">
        <v>383</v>
      </c>
      <c r="C170" s="50" t="s">
        <v>384</v>
      </c>
      <c r="D170" s="242">
        <v>9747.2900000000009</v>
      </c>
      <c r="E170" s="242">
        <v>13806.43</v>
      </c>
      <c r="F170" s="52">
        <f t="shared" si="31"/>
        <v>141.6437799634565</v>
      </c>
    </row>
    <row r="171" spans="1:6" ht="12.75" customHeight="1" x14ac:dyDescent="0.2">
      <c r="A171" s="53">
        <v>3222</v>
      </c>
      <c r="B171" s="85" t="s">
        <v>385</v>
      </c>
      <c r="C171" s="50" t="s">
        <v>386</v>
      </c>
      <c r="D171" s="242">
        <v>76328.490000000005</v>
      </c>
      <c r="E171" s="242">
        <v>81212.350000000006</v>
      </c>
      <c r="F171" s="52">
        <f t="shared" si="31"/>
        <v>106.39847585089133</v>
      </c>
    </row>
    <row r="172" spans="1:6" ht="12.75" customHeight="1" x14ac:dyDescent="0.2">
      <c r="A172" s="53">
        <v>3223</v>
      </c>
      <c r="B172" s="85" t="s">
        <v>387</v>
      </c>
      <c r="C172" s="50" t="s">
        <v>388</v>
      </c>
      <c r="D172" s="242">
        <v>32792.699999999997</v>
      </c>
      <c r="E172" s="242">
        <v>21594.67</v>
      </c>
      <c r="F172" s="52">
        <f t="shared" si="31"/>
        <v>65.852064636336749</v>
      </c>
    </row>
    <row r="173" spans="1:6" ht="12.75" customHeight="1" x14ac:dyDescent="0.2">
      <c r="A173" s="53">
        <v>3224</v>
      </c>
      <c r="B173" s="85" t="s">
        <v>389</v>
      </c>
      <c r="C173" s="50" t="s">
        <v>390</v>
      </c>
      <c r="D173" s="242">
        <v>1282.93</v>
      </c>
      <c r="E173" s="242">
        <v>2683.41</v>
      </c>
      <c r="F173" s="52">
        <f t="shared" si="31"/>
        <v>209.1626199402929</v>
      </c>
    </row>
    <row r="174" spans="1:6" ht="12.75" customHeight="1" x14ac:dyDescent="0.2">
      <c r="A174" s="53">
        <v>3225</v>
      </c>
      <c r="B174" s="85" t="s">
        <v>391</v>
      </c>
      <c r="C174" s="50" t="s">
        <v>392</v>
      </c>
      <c r="D174" s="242">
        <v>2286.21</v>
      </c>
      <c r="E174" s="242">
        <v>2896.15</v>
      </c>
      <c r="F174" s="52">
        <f t="shared" si="31"/>
        <v>126.67908897257907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534.04999999999995</v>
      </c>
      <c r="E176" s="242">
        <v>134.86000000000001</v>
      </c>
      <c r="F176" s="52">
        <f t="shared" si="31"/>
        <v>25.252317198764167</v>
      </c>
    </row>
    <row r="177" spans="1:6" ht="12.75" customHeight="1" x14ac:dyDescent="0.2">
      <c r="A177" s="53">
        <v>323</v>
      </c>
      <c r="B177" s="85" t="s">
        <v>397</v>
      </c>
      <c r="C177" s="50" t="s">
        <v>398</v>
      </c>
      <c r="D177" s="51">
        <f t="shared" ref="D177:E177" si="42">SUM(D178:D186)</f>
        <v>44520.76</v>
      </c>
      <c r="E177" s="51">
        <f t="shared" si="42"/>
        <v>62575.100000000006</v>
      </c>
      <c r="F177" s="52">
        <f t="shared" si="31"/>
        <v>140.55263207546324</v>
      </c>
    </row>
    <row r="178" spans="1:6" ht="12.75" customHeight="1" x14ac:dyDescent="0.2">
      <c r="A178" s="53">
        <v>3231</v>
      </c>
      <c r="B178" s="85" t="s">
        <v>399</v>
      </c>
      <c r="C178" s="50" t="s">
        <v>400</v>
      </c>
      <c r="D178" s="242">
        <v>4282.8100000000004</v>
      </c>
      <c r="E178" s="242">
        <v>24783.14</v>
      </c>
      <c r="F178" s="52">
        <f t="shared" si="31"/>
        <v>578.66540892544845</v>
      </c>
    </row>
    <row r="179" spans="1:6" ht="12.75" customHeight="1" x14ac:dyDescent="0.2">
      <c r="A179" s="53">
        <v>3232</v>
      </c>
      <c r="B179" s="85" t="s">
        <v>401</v>
      </c>
      <c r="C179" s="50" t="s">
        <v>402</v>
      </c>
      <c r="D179" s="242">
        <v>9621.5400000000009</v>
      </c>
      <c r="E179" s="242">
        <v>24354.17</v>
      </c>
      <c r="F179" s="52">
        <f t="shared" si="31"/>
        <v>253.12132984948352</v>
      </c>
    </row>
    <row r="180" spans="1:6" ht="12.75" customHeight="1" x14ac:dyDescent="0.2">
      <c r="A180" s="53">
        <v>3233</v>
      </c>
      <c r="B180" s="85" t="s">
        <v>403</v>
      </c>
      <c r="C180" s="50" t="s">
        <v>404</v>
      </c>
      <c r="D180" s="242">
        <v>632.21</v>
      </c>
      <c r="E180" s="242"/>
      <c r="F180" s="52">
        <f t="shared" si="31"/>
        <v>0</v>
      </c>
    </row>
    <row r="181" spans="1:6" ht="12.75" customHeight="1" x14ac:dyDescent="0.2">
      <c r="A181" s="53">
        <v>3234</v>
      </c>
      <c r="B181" s="85" t="s">
        <v>405</v>
      </c>
      <c r="C181" s="50" t="s">
        <v>406</v>
      </c>
      <c r="D181" s="242">
        <v>5999.59</v>
      </c>
      <c r="E181" s="242">
        <v>6574.8</v>
      </c>
      <c r="F181" s="52">
        <f t="shared" si="31"/>
        <v>109.58748847837936</v>
      </c>
    </row>
    <row r="182" spans="1:6" ht="12.75" customHeight="1" x14ac:dyDescent="0.2">
      <c r="A182" s="53">
        <v>3235</v>
      </c>
      <c r="B182" s="85" t="s">
        <v>407</v>
      </c>
      <c r="C182" s="50" t="s">
        <v>408</v>
      </c>
      <c r="D182" s="242">
        <v>47.25</v>
      </c>
      <c r="E182" s="242">
        <v>47.25</v>
      </c>
      <c r="F182" s="52">
        <f t="shared" si="31"/>
        <v>100</v>
      </c>
    </row>
    <row r="183" spans="1:6" ht="12.75" customHeight="1" x14ac:dyDescent="0.2">
      <c r="A183" s="53">
        <v>3236</v>
      </c>
      <c r="B183" s="85" t="s">
        <v>409</v>
      </c>
      <c r="C183" s="50" t="s">
        <v>410</v>
      </c>
      <c r="D183" s="242">
        <v>4022.31</v>
      </c>
      <c r="E183" s="242">
        <v>1188.1099999999999</v>
      </c>
      <c r="F183" s="52">
        <f t="shared" si="31"/>
        <v>29.53800179498845</v>
      </c>
    </row>
    <row r="184" spans="1:6" ht="12.75" customHeight="1" x14ac:dyDescent="0.2">
      <c r="A184" s="53">
        <v>3237</v>
      </c>
      <c r="B184" s="85" t="s">
        <v>411</v>
      </c>
      <c r="C184" s="50" t="s">
        <v>412</v>
      </c>
      <c r="D184" s="242">
        <v>13656.45</v>
      </c>
      <c r="E184" s="242">
        <v>2217.8000000000002</v>
      </c>
      <c r="F184" s="52">
        <f t="shared" si="31"/>
        <v>16.239945227346787</v>
      </c>
    </row>
    <row r="185" spans="1:6" ht="12.75" customHeight="1" x14ac:dyDescent="0.2">
      <c r="A185" s="53">
        <v>3238</v>
      </c>
      <c r="B185" s="85" t="s">
        <v>413</v>
      </c>
      <c r="C185" s="50" t="s">
        <v>414</v>
      </c>
      <c r="D185" s="242">
        <v>1608.77</v>
      </c>
      <c r="E185" s="242">
        <v>1408.32</v>
      </c>
      <c r="F185" s="52">
        <f t="shared" si="31"/>
        <v>87.540170440771519</v>
      </c>
    </row>
    <row r="186" spans="1:6" ht="12.75" customHeight="1" x14ac:dyDescent="0.2">
      <c r="A186" s="53">
        <v>3239</v>
      </c>
      <c r="B186" s="85" t="s">
        <v>415</v>
      </c>
      <c r="C186" s="50" t="s">
        <v>416</v>
      </c>
      <c r="D186" s="242">
        <v>4649.83</v>
      </c>
      <c r="E186" s="242">
        <v>2001.51</v>
      </c>
      <c r="F186" s="52">
        <f t="shared" si="31"/>
        <v>43.044799487293083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3319.17</v>
      </c>
      <c r="E188" s="51">
        <f t="shared" si="43"/>
        <v>3912.7000000000003</v>
      </c>
      <c r="F188" s="52">
        <f t="shared" si="31"/>
        <v>117.88188010858136</v>
      </c>
    </row>
    <row r="189" spans="1:6" ht="12.75" customHeight="1" x14ac:dyDescent="0.2">
      <c r="A189" s="53">
        <v>3291</v>
      </c>
      <c r="B189" s="232" t="s">
        <v>421</v>
      </c>
      <c r="C189" s="50" t="s">
        <v>422</v>
      </c>
      <c r="D189" s="242">
        <v>3266.08</v>
      </c>
      <c r="E189" s="242">
        <v>3304.26</v>
      </c>
      <c r="F189" s="52">
        <f t="shared" si="31"/>
        <v>101.16898545044826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122.9</v>
      </c>
      <c r="F191" s="52" t="str">
        <f t="shared" si="31"/>
        <v>-</v>
      </c>
    </row>
    <row r="192" spans="1:6" ht="12.75" customHeight="1" x14ac:dyDescent="0.2">
      <c r="A192" s="53">
        <v>3294</v>
      </c>
      <c r="B192" s="85" t="s">
        <v>427</v>
      </c>
      <c r="C192" s="50" t="s">
        <v>428</v>
      </c>
      <c r="D192" s="242">
        <v>53.09</v>
      </c>
      <c r="E192" s="242">
        <v>133.09</v>
      </c>
      <c r="F192" s="52">
        <f t="shared" si="31"/>
        <v>250.68751177246185</v>
      </c>
    </row>
    <row r="193" spans="1:6" ht="12.75" customHeight="1" x14ac:dyDescent="0.2">
      <c r="A193" s="53">
        <v>3295</v>
      </c>
      <c r="B193" s="85" t="s">
        <v>429</v>
      </c>
      <c r="C193" s="50" t="s">
        <v>430</v>
      </c>
      <c r="D193" s="242">
        <v>0</v>
      </c>
      <c r="E193" s="242">
        <v>232.45</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120</v>
      </c>
      <c r="F195" s="52" t="str">
        <f t="shared" si="31"/>
        <v>-</v>
      </c>
    </row>
    <row r="196" spans="1:6" ht="12.75" customHeight="1" x14ac:dyDescent="0.2">
      <c r="A196" s="53">
        <v>34</v>
      </c>
      <c r="B196" s="232" t="s">
        <v>435</v>
      </c>
      <c r="C196" s="50" t="s">
        <v>436</v>
      </c>
      <c r="D196" s="51">
        <f t="shared" ref="D196:E196" si="44">D197+D202+D210</f>
        <v>1064.25</v>
      </c>
      <c r="E196" s="51">
        <f t="shared" si="44"/>
        <v>1130.71</v>
      </c>
      <c r="F196" s="52">
        <f t="shared" si="31"/>
        <v>106.24477331454077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1064.25</v>
      </c>
      <c r="E210" s="51">
        <f t="shared" si="47"/>
        <v>1130.71</v>
      </c>
      <c r="F210" s="52">
        <f t="shared" si="31"/>
        <v>106.24477331454077</v>
      </c>
    </row>
    <row r="211" spans="1:6" ht="12.75" customHeight="1" x14ac:dyDescent="0.2">
      <c r="A211" s="53">
        <v>3431</v>
      </c>
      <c r="B211" s="232" t="s">
        <v>465</v>
      </c>
      <c r="C211" s="50" t="s">
        <v>466</v>
      </c>
      <c r="D211" s="242">
        <v>1056.3499999999999</v>
      </c>
      <c r="E211" s="242">
        <v>1127.73</v>
      </c>
      <c r="F211" s="52">
        <f t="shared" si="31"/>
        <v>106.75723008472571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7.9</v>
      </c>
      <c r="E213" s="242">
        <v>2.98</v>
      </c>
      <c r="F213" s="52">
        <f t="shared" si="31"/>
        <v>37.721518987341767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20523.59</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20523.59</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20523.59</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1173053.1000000001</v>
      </c>
      <c r="E289" s="51">
        <f t="shared" si="79"/>
        <v>1535810.4600000002</v>
      </c>
      <c r="F289" s="52">
        <f t="shared" si="76"/>
        <v>130.92420624437207</v>
      </c>
    </row>
    <row r="290" spans="1:6" ht="12.75" customHeight="1" x14ac:dyDescent="0.2">
      <c r="A290" s="53" t="s">
        <v>608</v>
      </c>
      <c r="B290" s="85" t="s">
        <v>619</v>
      </c>
      <c r="C290" s="50" t="s">
        <v>620</v>
      </c>
      <c r="D290" s="51">
        <f>IF(D6&gt;=D289,D6-D289,0)</f>
        <v>44617.530000000028</v>
      </c>
      <c r="E290" s="51">
        <f>IF(E6&gt;=E289,E6-E289,0)</f>
        <v>79728.359999999637</v>
      </c>
      <c r="F290" s="52">
        <f t="shared" si="76"/>
        <v>178.69290388777591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150654.01</v>
      </c>
      <c r="E292" s="242">
        <v>195005.76</v>
      </c>
      <c r="F292" s="52">
        <f t="shared" si="76"/>
        <v>129.43947525857428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3759.5</v>
      </c>
      <c r="E294" s="242">
        <v>4774.84</v>
      </c>
      <c r="F294" s="52">
        <f t="shared" si="76"/>
        <v>127.00731480250033</v>
      </c>
    </row>
    <row r="295" spans="1:6" ht="24" x14ac:dyDescent="0.2">
      <c r="A295" s="53">
        <v>9661</v>
      </c>
      <c r="B295" s="85" t="s">
        <v>629</v>
      </c>
      <c r="C295" s="50" t="s">
        <v>630</v>
      </c>
      <c r="D295" s="242">
        <v>3759.5</v>
      </c>
      <c r="E295" s="242">
        <v>4774.84</v>
      </c>
      <c r="F295" s="52">
        <f t="shared" si="76"/>
        <v>127.00731480250033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6069.2699999999995</v>
      </c>
      <c r="E350" s="51">
        <f t="shared" si="95"/>
        <v>50834.66</v>
      </c>
      <c r="F350" s="52">
        <f t="shared" si="81"/>
        <v>837.57453532302918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6069.2699999999995</v>
      </c>
      <c r="E363" s="51">
        <f t="shared" si="99"/>
        <v>50834.66</v>
      </c>
      <c r="F363" s="52">
        <f t="shared" si="81"/>
        <v>837.57453532302918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5533.0599999999995</v>
      </c>
      <c r="E369" s="51">
        <f t="shared" si="101"/>
        <v>22076</v>
      </c>
      <c r="F369" s="52">
        <f t="shared" si="81"/>
        <v>398.98356424835447</v>
      </c>
    </row>
    <row r="370" spans="1:6" ht="12.75" customHeight="1" x14ac:dyDescent="0.2">
      <c r="A370" s="53">
        <v>4221</v>
      </c>
      <c r="B370" s="85" t="s">
        <v>674</v>
      </c>
      <c r="C370" s="50" t="s">
        <v>766</v>
      </c>
      <c r="D370" s="242">
        <v>0</v>
      </c>
      <c r="E370" s="242">
        <v>8982.5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5041.99</v>
      </c>
      <c r="E372" s="242">
        <v>5931</v>
      </c>
      <c r="F372" s="52">
        <f t="shared" si="81"/>
        <v>117.6321254108001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491.07</v>
      </c>
      <c r="E376" s="242">
        <v>7162.5</v>
      </c>
      <c r="F376" s="52">
        <f t="shared" si="81"/>
        <v>1458.5496975991202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536.21</v>
      </c>
      <c r="E383" s="51">
        <f t="shared" si="103"/>
        <v>28758.66</v>
      </c>
      <c r="F383" s="52">
        <f t="shared" si="81"/>
        <v>5363.3203409112102</v>
      </c>
    </row>
    <row r="384" spans="1:6" ht="12.75" customHeight="1" x14ac:dyDescent="0.2">
      <c r="A384" s="53">
        <v>4241</v>
      </c>
      <c r="B384" s="85" t="s">
        <v>783</v>
      </c>
      <c r="C384" s="50" t="s">
        <v>784</v>
      </c>
      <c r="D384" s="242">
        <v>536.21</v>
      </c>
      <c r="E384" s="242">
        <v>28758.66</v>
      </c>
      <c r="F384" s="52">
        <f t="shared" si="81"/>
        <v>5363.3203409112102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6069.2699999999995</v>
      </c>
      <c r="E408" s="51">
        <f t="shared" si="111"/>
        <v>50834.66</v>
      </c>
      <c r="F408" s="52">
        <f t="shared" si="81"/>
        <v>837.57453532302918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153401.87</v>
      </c>
      <c r="E410" s="242">
        <v>171427.24</v>
      </c>
      <c r="F410" s="52">
        <f t="shared" si="81"/>
        <v>111.75042390291591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1217670.6300000001</v>
      </c>
      <c r="E412" s="51">
        <f>E6+E298</f>
        <v>1615538.8199999998</v>
      </c>
      <c r="F412" s="52">
        <f t="shared" si="81"/>
        <v>132.67453284965899</v>
      </c>
    </row>
    <row r="413" spans="1:6" ht="12.75" customHeight="1" x14ac:dyDescent="0.2">
      <c r="A413" s="53" t="s">
        <v>608</v>
      </c>
      <c r="B413" s="85" t="s">
        <v>831</v>
      </c>
      <c r="C413" s="50" t="s">
        <v>832</v>
      </c>
      <c r="D413" s="51">
        <f t="shared" ref="D413:E413" si="112">D289+D350</f>
        <v>1179122.3700000001</v>
      </c>
      <c r="E413" s="51">
        <f t="shared" si="112"/>
        <v>1586645.12</v>
      </c>
      <c r="F413" s="52">
        <f t="shared" si="81"/>
        <v>134.56153155672891</v>
      </c>
    </row>
    <row r="414" spans="1:6" ht="12.75" customHeight="1" x14ac:dyDescent="0.2">
      <c r="A414" s="53" t="s">
        <v>608</v>
      </c>
      <c r="B414" s="85" t="s">
        <v>833</v>
      </c>
      <c r="C414" s="50" t="s">
        <v>834</v>
      </c>
      <c r="D414" s="51">
        <f t="shared" ref="D414:E414" si="113">IF(D412&gt;=D413,D412-D413,0)</f>
        <v>38548.260000000009</v>
      </c>
      <c r="E414" s="51">
        <f t="shared" si="113"/>
        <v>28893.699999999721</v>
      </c>
      <c r="F414" s="52">
        <f t="shared" si="81"/>
        <v>74.954615331534328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23578.520000000019</v>
      </c>
      <c r="F416" s="52" t="str">
        <f t="shared" si="81"/>
        <v>-</v>
      </c>
    </row>
    <row r="417" spans="1:6" ht="12.75" customHeight="1" x14ac:dyDescent="0.2">
      <c r="A417" s="60" t="s">
        <v>837</v>
      </c>
      <c r="B417" s="85" t="s">
        <v>840</v>
      </c>
      <c r="C417" s="61" t="s">
        <v>841</v>
      </c>
      <c r="D417" s="51">
        <f t="shared" ref="D417:E417" si="116">IF(D293-D292+D410-D409&gt;=0,D293-D292+D410-D409,0)</f>
        <v>2747.859999999986</v>
      </c>
      <c r="E417" s="51">
        <f t="shared" si="116"/>
        <v>0</v>
      </c>
      <c r="F417" s="52">
        <f t="shared" si="81"/>
        <v>0</v>
      </c>
    </row>
    <row r="418" spans="1:6" ht="12.75" customHeight="1" x14ac:dyDescent="0.2">
      <c r="A418" s="55" t="s">
        <v>842</v>
      </c>
      <c r="B418" s="233" t="s">
        <v>843</v>
      </c>
      <c r="C418" s="56" t="s">
        <v>844</v>
      </c>
      <c r="D418" s="62">
        <f t="shared" ref="D418:E418" si="117">D294+D411</f>
        <v>3759.5</v>
      </c>
      <c r="E418" s="62">
        <f t="shared" si="117"/>
        <v>4774.84</v>
      </c>
      <c r="F418" s="57">
        <f t="shared" si="81"/>
        <v>127.00731480250033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1217670.6300000001</v>
      </c>
      <c r="E639" s="51">
        <f t="shared" si="180"/>
        <v>1615538.8199999998</v>
      </c>
      <c r="F639" s="52">
        <f t="shared" si="119"/>
        <v>132.67453284965899</v>
      </c>
    </row>
    <row r="640" spans="1:6" ht="12.75" customHeight="1" x14ac:dyDescent="0.2">
      <c r="A640" s="53" t="s">
        <v>608</v>
      </c>
      <c r="B640" s="85" t="s">
        <v>1277</v>
      </c>
      <c r="C640" s="50" t="s">
        <v>1278</v>
      </c>
      <c r="D640" s="51">
        <f t="shared" ref="D640:E640" si="181">D413+D528</f>
        <v>1179122.3700000001</v>
      </c>
      <c r="E640" s="51">
        <f t="shared" si="181"/>
        <v>1586645.12</v>
      </c>
      <c r="F640" s="52">
        <f t="shared" si="119"/>
        <v>134.56153155672891</v>
      </c>
    </row>
    <row r="641" spans="1:6" ht="12.75" customHeight="1" x14ac:dyDescent="0.2">
      <c r="A641" s="53" t="s">
        <v>608</v>
      </c>
      <c r="B641" s="85" t="s">
        <v>1279</v>
      </c>
      <c r="C641" s="50" t="s">
        <v>1280</v>
      </c>
      <c r="D641" s="51">
        <f t="shared" ref="D641:E641" si="182">IF(D639&gt;=D640,D639-D640,0)</f>
        <v>38548.260000000009</v>
      </c>
      <c r="E641" s="51">
        <f t="shared" si="182"/>
        <v>28893.699999999721</v>
      </c>
      <c r="F641" s="52">
        <f t="shared" si="119"/>
        <v>74.954615331534328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23578.520000000019</v>
      </c>
      <c r="F643" s="52" t="str">
        <f t="shared" si="119"/>
        <v>-</v>
      </c>
    </row>
    <row r="644" spans="1:6" ht="24" x14ac:dyDescent="0.2">
      <c r="A644" s="60" t="s">
        <v>1285</v>
      </c>
      <c r="B644" s="85" t="s">
        <v>1286</v>
      </c>
      <c r="C644" s="61" t="s">
        <v>1285</v>
      </c>
      <c r="D644" s="51">
        <f t="shared" ref="D644:E644" si="185">IF(D417-D416+D638-D637&gt;=0,D417-D416+D638-D637,0)</f>
        <v>2747.859999999986</v>
      </c>
      <c r="E644" s="51">
        <f t="shared" si="185"/>
        <v>0</v>
      </c>
      <c r="F644" s="52">
        <f t="shared" si="119"/>
        <v>0</v>
      </c>
    </row>
    <row r="645" spans="1:6" ht="24" x14ac:dyDescent="0.2">
      <c r="A645" s="53" t="s">
        <v>608</v>
      </c>
      <c r="B645" s="85" t="s">
        <v>1287</v>
      </c>
      <c r="C645" s="50" t="s">
        <v>1288</v>
      </c>
      <c r="D645" s="51">
        <f t="shared" ref="D645:E645" si="186">IF(D641+D643-D642-D644&gt;=0,D641+D643-D642-D644,0)</f>
        <v>35800.400000000023</v>
      </c>
      <c r="E645" s="51">
        <f t="shared" si="186"/>
        <v>52472.219999999739</v>
      </c>
      <c r="F645" s="52">
        <f t="shared" si="119"/>
        <v>146.56880928704626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56509.02</v>
      </c>
      <c r="E647" s="243">
        <v>158274.03</v>
      </c>
      <c r="F647" s="57">
        <f t="shared" si="119"/>
        <v>280.08631188436823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19461.8</v>
      </c>
      <c r="E649" s="242">
        <v>44271.12</v>
      </c>
      <c r="F649" s="52">
        <f t="shared" ref="F649:F724" si="188">IF(D649&lt;&gt;0,IF(E649/D649&gt;=100,"&gt;&gt;100",E649/D649*100),"-")</f>
        <v>227.47700623786088</v>
      </c>
    </row>
    <row r="650" spans="1:6" ht="12.75" customHeight="1" x14ac:dyDescent="0.2">
      <c r="A650" s="53" t="s">
        <v>1296</v>
      </c>
      <c r="B650" s="85" t="s">
        <v>1297</v>
      </c>
      <c r="C650" s="50" t="s">
        <v>1296</v>
      </c>
      <c r="D650" s="242">
        <v>370197.8</v>
      </c>
      <c r="E650" s="242">
        <v>467821.97</v>
      </c>
      <c r="F650" s="52">
        <f t="shared" si="188"/>
        <v>126.37081311666358</v>
      </c>
    </row>
    <row r="651" spans="1:6" ht="12.75" customHeight="1" x14ac:dyDescent="0.2">
      <c r="A651" s="53" t="s">
        <v>1298</v>
      </c>
      <c r="B651" s="85" t="s">
        <v>1299</v>
      </c>
      <c r="C651" s="50" t="s">
        <v>1298</v>
      </c>
      <c r="D651" s="242">
        <v>345866.73</v>
      </c>
      <c r="E651" s="242">
        <v>456557.95</v>
      </c>
      <c r="F651" s="52">
        <f t="shared" si="188"/>
        <v>132.00400917428513</v>
      </c>
    </row>
    <row r="652" spans="1:6" ht="24" x14ac:dyDescent="0.2">
      <c r="A652" s="53">
        <v>11</v>
      </c>
      <c r="B652" s="85" t="s">
        <v>1300</v>
      </c>
      <c r="C652" s="50" t="s">
        <v>1301</v>
      </c>
      <c r="D652" s="51">
        <f t="shared" ref="D652:E652" si="189">+D649+D650-D651</f>
        <v>43792.869999999995</v>
      </c>
      <c r="E652" s="51">
        <f t="shared" si="189"/>
        <v>55535.139999999956</v>
      </c>
      <c r="F652" s="52">
        <f t="shared" si="188"/>
        <v>126.81320041367456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59</v>
      </c>
      <c r="F654" s="52">
        <f t="shared" si="188"/>
        <v>109.25925925925925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53</v>
      </c>
      <c r="F656" s="52">
        <f t="shared" si="188"/>
        <v>106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926857.86</v>
      </c>
      <c r="E675" s="242">
        <v>1228704.8799999999</v>
      </c>
      <c r="F675" s="52">
        <f t="shared" si="188"/>
        <v>132.56670014105504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28759.99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27305.14</v>
      </c>
      <c r="E694" s="242">
        <v>32614.400000000001</v>
      </c>
      <c r="F694" s="52">
        <f t="shared" si="188"/>
        <v>119.44417790936066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50581.83</v>
      </c>
      <c r="E710" s="242">
        <v>45276.07</v>
      </c>
      <c r="F710" s="52">
        <f t="shared" si="188"/>
        <v>89.510541631253744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250</v>
      </c>
      <c r="E712" s="242">
        <v>1237.9000000000001</v>
      </c>
      <c r="F712" s="52">
        <f t="shared" si="188"/>
        <v>495.16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3225.18</v>
      </c>
      <c r="F716" s="52" t="str">
        <f t="shared" si="188"/>
        <v>-</v>
      </c>
    </row>
    <row r="717" spans="1:6" ht="12.75" customHeight="1" x14ac:dyDescent="0.2">
      <c r="A717" s="53">
        <v>31215</v>
      </c>
      <c r="B717" s="85" t="s">
        <v>1413</v>
      </c>
      <c r="C717" s="50" t="s">
        <v>1414</v>
      </c>
      <c r="D717" s="242">
        <v>5731.4</v>
      </c>
      <c r="E717" s="242">
        <v>933.44</v>
      </c>
      <c r="F717" s="52">
        <f t="shared" si="188"/>
        <v>16.286422165613988</v>
      </c>
    </row>
    <row r="718" spans="1:6" ht="12.75" customHeight="1" x14ac:dyDescent="0.2">
      <c r="A718" s="53">
        <v>32121</v>
      </c>
      <c r="B718" s="85" t="s">
        <v>1415</v>
      </c>
      <c r="C718" s="50" t="s">
        <v>1416</v>
      </c>
      <c r="D718" s="242">
        <v>35521.96</v>
      </c>
      <c r="E718" s="242">
        <v>37828.339999999997</v>
      </c>
      <c r="F718" s="52">
        <f t="shared" si="188"/>
        <v>106.49282866148151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3271.28</v>
      </c>
      <c r="E720" s="242">
        <v>537.20000000000005</v>
      </c>
      <c r="F720" s="52">
        <f t="shared" si="188"/>
        <v>16.421706487980238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12006.02</v>
      </c>
      <c r="E722" s="242">
        <v>2217.8000000000002</v>
      </c>
      <c r="F722" s="52">
        <f t="shared" si="188"/>
        <v>18.472399679494124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4649.83</v>
      </c>
      <c r="E724" s="242">
        <v>2001.51</v>
      </c>
      <c r="F724" s="52">
        <f t="shared" si="188"/>
        <v>43.044799487293083</v>
      </c>
    </row>
    <row r="725" spans="1:6" ht="12.75" customHeight="1" x14ac:dyDescent="0.2">
      <c r="A725" s="53">
        <v>32911</v>
      </c>
      <c r="B725" s="85" t="s">
        <v>1429</v>
      </c>
      <c r="C725" s="50" t="s">
        <v>1430</v>
      </c>
      <c r="D725" s="242">
        <v>2275.4</v>
      </c>
      <c r="E725" s="242">
        <v>2011.67</v>
      </c>
      <c r="F725" s="52">
        <f t="shared" ref="F725:F979" si="190">IF(D725&lt;&gt;0,IF(E725/D725&gt;=100,"&gt;&gt;100",E725/D725*100),"-")</f>
        <v>88.409510415751086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20523.59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5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14656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 Dianežević</cp:lastModifiedBy>
  <cp:lastPrinted>2024-10-09T12:24:06Z</cp:lastPrinted>
  <dcterms:created xsi:type="dcterms:W3CDTF">2022-04-01T05:14:30Z</dcterms:created>
  <dcterms:modified xsi:type="dcterms:W3CDTF">2024-10-09T12:24:12Z</dcterms:modified>
</cp:coreProperties>
</file>